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5" yWindow="-105" windowWidth="19425" windowHeight="10305" activeTab="6"/>
  </bookViews>
  <sheets>
    <sheet name="1" sheetId="1" r:id="rId1"/>
    <sheet name="2" sheetId="4" r:id="rId2"/>
    <sheet name="20162017" sheetId="3" r:id="rId3"/>
    <sheet name="20172018" sheetId="5" r:id="rId4"/>
    <sheet name="20202021" sheetId="6" r:id="rId5"/>
    <sheet name="20232024" sheetId="7" r:id="rId6"/>
    <sheet name="20242025" sheetId="8" r:id="rId7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2" i="4" l="1"/>
  <c r="T21" i="4"/>
  <c r="T20" i="4"/>
  <c r="T18" i="4"/>
  <c r="T17" i="4"/>
  <c r="T16" i="4"/>
  <c r="O16" i="4"/>
  <c r="O17" i="4" s="1"/>
  <c r="O18" i="4" s="1"/>
  <c r="T15" i="4"/>
  <c r="T14" i="4"/>
  <c r="O14" i="4"/>
  <c r="O20" i="4" s="1"/>
  <c r="O21" i="4" s="1"/>
  <c r="T13" i="4"/>
  <c r="T12" i="4"/>
  <c r="T11" i="4"/>
  <c r="T10" i="4"/>
  <c r="T8" i="4"/>
  <c r="T7" i="4"/>
  <c r="T6" i="4"/>
  <c r="R7" i="1"/>
  <c r="T33" i="1"/>
  <c r="T32" i="1"/>
  <c r="T30" i="1"/>
  <c r="T29" i="1"/>
  <c r="T28" i="1"/>
  <c r="T27" i="1"/>
  <c r="T26" i="1"/>
  <c r="T31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7" i="1"/>
  <c r="T6" i="1"/>
  <c r="T8" i="1" s="1"/>
</calcChain>
</file>

<file path=xl/sharedStrings.xml><?xml version="1.0" encoding="utf-8"?>
<sst xmlns="http://schemas.openxmlformats.org/spreadsheetml/2006/main" count="1272" uniqueCount="415">
  <si>
    <t>DATA GURU/ PEGAWAI DAN JADWAL KENAIKAN PANGKAT</t>
  </si>
  <si>
    <t>Drs. SUBANDI, M.Pd</t>
  </si>
  <si>
    <t>HARJONO, S.Pd</t>
  </si>
  <si>
    <t>SUJITO, S.Pd</t>
  </si>
  <si>
    <t>SUWARDI, S.Pd</t>
  </si>
  <si>
    <t>SIMIN, S.Pd</t>
  </si>
  <si>
    <t>HARYONO, S.Pd</t>
  </si>
  <si>
    <t>SETIYOWATI, S.Pd</t>
  </si>
  <si>
    <t>SUMARSO</t>
  </si>
  <si>
    <t>RUMIYATI, S.Pd</t>
  </si>
  <si>
    <t>SRI HARTINI, S.Th</t>
  </si>
  <si>
    <t>DRS. SUMANTO</t>
  </si>
  <si>
    <t>SUMINI, S.Pd</t>
  </si>
  <si>
    <t>MARJONO, S.Pd</t>
  </si>
  <si>
    <t>HARTINAH, S.Pd</t>
  </si>
  <si>
    <t>SRI SUGIYARTI, S.PdH</t>
  </si>
  <si>
    <t>SURANTA, S.Pd, M.Pd</t>
  </si>
  <si>
    <t>SRI MULYANI, S.Pd</t>
  </si>
  <si>
    <t>SETIYONO, S.Pd</t>
  </si>
  <si>
    <t>WAHANA, S.Pd</t>
  </si>
  <si>
    <t>SRI MULYANA, S.Pd</t>
  </si>
  <si>
    <t>SUMYAH, S.Pd</t>
  </si>
  <si>
    <t>YOSEP HADIYANTO, S.Ag</t>
  </si>
  <si>
    <t>MARINTEN, S.Pd</t>
  </si>
  <si>
    <t>SOEMARNI, S.Pd</t>
  </si>
  <si>
    <t>Drs. SUHARJO BAWONO</t>
  </si>
  <si>
    <t>SARSONO WIDODO, S.Pd</t>
  </si>
  <si>
    <t>DRA, KARTINA SARI</t>
  </si>
  <si>
    <t>TRISTIANI RAHAYU, S.Pd</t>
  </si>
  <si>
    <t>SRI WIDIATI, S.Pd</t>
  </si>
  <si>
    <t>SRI SUWARNI, S.Pd</t>
  </si>
  <si>
    <t>PONIRAH, S.Pd</t>
  </si>
  <si>
    <t>ERNA MARYATI, S.Pd</t>
  </si>
  <si>
    <t>AGUS SUYONO, S.Pd</t>
  </si>
  <si>
    <t>NGADIMIN</t>
  </si>
  <si>
    <t>ENDANG PURWANTI</t>
  </si>
  <si>
    <t>ISWINARTI</t>
  </si>
  <si>
    <t>BUDI UTAMA, S.Pd</t>
  </si>
  <si>
    <t>DWI EMA WATI, S.Pd</t>
  </si>
  <si>
    <t>Drs. SUGENG RIAWAN</t>
  </si>
  <si>
    <t>KRISTUTI W, S.Pd</t>
  </si>
  <si>
    <t>AGUS SRIYAMTO</t>
  </si>
  <si>
    <t>19591118 198102 1 002</t>
  </si>
  <si>
    <t>19580228 198102 1 003</t>
  </si>
  <si>
    <t>19591019 198103 1 012</t>
  </si>
  <si>
    <t>19571115 198112 1 003</t>
  </si>
  <si>
    <t>19590722 198501 1 002</t>
  </si>
  <si>
    <t>19590818 198112 1 002</t>
  </si>
  <si>
    <t>19580411 198403 2 005</t>
  </si>
  <si>
    <t>19590525 198301 1 002</t>
  </si>
  <si>
    <t>19590922 198301 2 001</t>
  </si>
  <si>
    <t>19610212 198601 1 002</t>
  </si>
  <si>
    <t>19621004 198710 2 001</t>
  </si>
  <si>
    <t>19630107 198403 1 004</t>
  </si>
  <si>
    <t>19630810 198403 2 014</t>
  </si>
  <si>
    <t>19580805 198601 1 001</t>
  </si>
  <si>
    <t>19610420 198602 2 003</t>
  </si>
  <si>
    <t>19620605 198601 2 002</t>
  </si>
  <si>
    <t>19621012 198602 1 008</t>
  </si>
  <si>
    <t>19640202 198602 2 005</t>
  </si>
  <si>
    <t>19650218 198911 1 001</t>
  </si>
  <si>
    <t>19650818 199103 1 008</t>
  </si>
  <si>
    <t>19661020 199103 1 006</t>
  </si>
  <si>
    <t>19670925 199103 1 005</t>
  </si>
  <si>
    <t>19671008 199103 1 013</t>
  </si>
  <si>
    <t>19680703 199103 2 010</t>
  </si>
  <si>
    <t>19670420 199802 1 002</t>
  </si>
  <si>
    <t>19671219 199802 2 005</t>
  </si>
  <si>
    <t>19700611 199703 2 003</t>
  </si>
  <si>
    <t>19700724 199702 2 003</t>
  </si>
  <si>
    <t>19690707 200008 2 001</t>
  </si>
  <si>
    <t>19661013 200212 2 003</t>
  </si>
  <si>
    <t>19680616 200501 2 009</t>
  </si>
  <si>
    <t>19700405 200604 1 008</t>
  </si>
  <si>
    <t>19680520 200701 1 015</t>
  </si>
  <si>
    <t>19870219 201101 2 008</t>
  </si>
  <si>
    <t>19720820 200501 2 004</t>
  </si>
  <si>
    <t>19650815 199512 1 002</t>
  </si>
  <si>
    <t>19650625 200701 2 003</t>
  </si>
  <si>
    <t>19570829 199202 2 001</t>
  </si>
  <si>
    <t>19740901 201410 2 002</t>
  </si>
  <si>
    <t>19650625 201410 1 001</t>
  </si>
  <si>
    <t>NURSARIFAH, S.Ag</t>
  </si>
  <si>
    <t>19621004 198403 1 007</t>
  </si>
  <si>
    <t>19610502 198801 2 002</t>
  </si>
  <si>
    <t>19800716 201410 1 001</t>
  </si>
  <si>
    <t>No</t>
  </si>
  <si>
    <t>NAMA</t>
  </si>
  <si>
    <t>NIP</t>
  </si>
  <si>
    <t>TGL LAHIR</t>
  </si>
  <si>
    <t>L/P</t>
  </si>
  <si>
    <t>PENDIDIKAN</t>
  </si>
  <si>
    <t>IJAZAH</t>
  </si>
  <si>
    <t>THN</t>
  </si>
  <si>
    <t>JUR</t>
  </si>
  <si>
    <t>MULAI BEKERJA</t>
  </si>
  <si>
    <t>DI SEK INI</t>
  </si>
  <si>
    <t>MULAI DINAS</t>
  </si>
  <si>
    <t>MASA KERJA</t>
  </si>
  <si>
    <t>TH</t>
  </si>
  <si>
    <t>BL</t>
  </si>
  <si>
    <t>TMT PANGK. TERAKHIR</t>
  </si>
  <si>
    <t>TANGGAL</t>
  </si>
  <si>
    <t>PANGKAT</t>
  </si>
  <si>
    <t>GOL</t>
  </si>
  <si>
    <t>JABATAN</t>
  </si>
  <si>
    <t>WAKTU PENGUSULAN</t>
  </si>
  <si>
    <t>PAK TERAKHIR</t>
  </si>
  <si>
    <t>BERKALA</t>
  </si>
  <si>
    <t>KP</t>
  </si>
  <si>
    <t>PENSIUN</t>
  </si>
  <si>
    <t>KET</t>
  </si>
  <si>
    <t>SMP NEGERI 1 KARANGDOWO</t>
  </si>
  <si>
    <t>L</t>
  </si>
  <si>
    <t>MARYONO, S.Pd</t>
  </si>
  <si>
    <t>P</t>
  </si>
  <si>
    <t>18-11-1959</t>
  </si>
  <si>
    <t>28-08-1958</t>
  </si>
  <si>
    <t>19-10-1959</t>
  </si>
  <si>
    <t>15-11-1957</t>
  </si>
  <si>
    <t>25-05-1959</t>
  </si>
  <si>
    <t>22-07-1959</t>
  </si>
  <si>
    <t>18-08-1959</t>
  </si>
  <si>
    <t>22-09-1959</t>
  </si>
  <si>
    <t>12-02-1961</t>
  </si>
  <si>
    <t>11-04-1958</t>
  </si>
  <si>
    <t>04-10-1962</t>
  </si>
  <si>
    <t>07-01-1963</t>
  </si>
  <si>
    <t>10-08-1963</t>
  </si>
  <si>
    <t>05-08-1958</t>
  </si>
  <si>
    <t>20-04-1961</t>
  </si>
  <si>
    <t>05-06-1962</t>
  </si>
  <si>
    <t>12-10-1962</t>
  </si>
  <si>
    <t>02-02-1964</t>
  </si>
  <si>
    <t>18-02-1965</t>
  </si>
  <si>
    <t>18-08-1965</t>
  </si>
  <si>
    <t>20-10-1966</t>
  </si>
  <si>
    <t>25-09-1967</t>
  </si>
  <si>
    <t>08-10-1967</t>
  </si>
  <si>
    <t>03-07-1968</t>
  </si>
  <si>
    <t>29-08-1957</t>
  </si>
  <si>
    <t>15-08-1965</t>
  </si>
  <si>
    <t>20-04-1967</t>
  </si>
  <si>
    <t>19-12-1967</t>
  </si>
  <si>
    <t>11-06-1970</t>
  </si>
  <si>
    <t>24-07-1970</t>
  </si>
  <si>
    <t>07-07-1969</t>
  </si>
  <si>
    <t>13-10-1966</t>
  </si>
  <si>
    <t>16-06-1968</t>
  </si>
  <si>
    <t>05-04-1970</t>
  </si>
  <si>
    <t>20-08-1972</t>
  </si>
  <si>
    <t>25-06-1965</t>
  </si>
  <si>
    <t>20-05-1968</t>
  </si>
  <si>
    <t>19-02-1987</t>
  </si>
  <si>
    <t>01-09-1974</t>
  </si>
  <si>
    <t>02-05-1961</t>
  </si>
  <si>
    <t>16-07-1980</t>
  </si>
  <si>
    <t>S1</t>
  </si>
  <si>
    <t>S2</t>
  </si>
  <si>
    <t>D3</t>
  </si>
  <si>
    <t>D2</t>
  </si>
  <si>
    <t>D1</t>
  </si>
  <si>
    <t>SMA</t>
  </si>
  <si>
    <t>Mnj. Pend</t>
  </si>
  <si>
    <t>B. Indo</t>
  </si>
  <si>
    <t>Geografi</t>
  </si>
  <si>
    <t>BK</t>
  </si>
  <si>
    <t>Penjasorkes</t>
  </si>
  <si>
    <t>PPKn</t>
  </si>
  <si>
    <t>B. Jawa</t>
  </si>
  <si>
    <t>Fisika</t>
  </si>
  <si>
    <t>Ekonomi</t>
  </si>
  <si>
    <t>Teologi</t>
  </si>
  <si>
    <t>Matematika</t>
  </si>
  <si>
    <t>Ag. Hindu</t>
  </si>
  <si>
    <t>S. Musik</t>
  </si>
  <si>
    <t>Biologi</t>
  </si>
  <si>
    <t>IPA</t>
  </si>
  <si>
    <t>Kateketik</t>
  </si>
  <si>
    <t>IPS</t>
  </si>
  <si>
    <t>Ag. Islam</t>
  </si>
  <si>
    <t>Seni Tari</t>
  </si>
  <si>
    <t>Sejarah</t>
  </si>
  <si>
    <t>Ket. Jasa</t>
  </si>
  <si>
    <t>-</t>
  </si>
  <si>
    <t>01-02-1981</t>
  </si>
  <si>
    <t>01-03-1981</t>
  </si>
  <si>
    <t>01-12-1981</t>
  </si>
  <si>
    <t>01-01-1983</t>
  </si>
  <si>
    <t>01-01-1985</t>
  </si>
  <si>
    <t>01-01-1986</t>
  </si>
  <si>
    <t>01-03-1984</t>
  </si>
  <si>
    <t>01-10-1987</t>
  </si>
  <si>
    <t>01-02-1986</t>
  </si>
  <si>
    <t>01-11-1989</t>
  </si>
  <si>
    <t>01-03-1991</t>
  </si>
  <si>
    <t>01-02-1982</t>
  </si>
  <si>
    <t>01-12-1995</t>
  </si>
  <si>
    <t>01-02-1998</t>
  </si>
  <si>
    <t>01-03-1997</t>
  </si>
  <si>
    <t>01-02-1997</t>
  </si>
  <si>
    <t>01-02-2000</t>
  </si>
  <si>
    <t>01-12-2002</t>
  </si>
  <si>
    <t>01-05-2005</t>
  </si>
  <si>
    <t>01-04-2006</t>
  </si>
  <si>
    <t>01-01-2005</t>
  </si>
  <si>
    <t>01-01-2007</t>
  </si>
  <si>
    <t>01-11-2011</t>
  </si>
  <si>
    <t>01-10-2014</t>
  </si>
  <si>
    <t>01-03-1987</t>
  </si>
  <si>
    <t>01-01-1988</t>
  </si>
  <si>
    <t>IV.b</t>
  </si>
  <si>
    <t>IV.a</t>
  </si>
  <si>
    <t>III.d</t>
  </si>
  <si>
    <t>III.c</t>
  </si>
  <si>
    <t>III.b</t>
  </si>
  <si>
    <t>III.a</t>
  </si>
  <si>
    <t>I.c</t>
  </si>
  <si>
    <t>Gr. Madya</t>
  </si>
  <si>
    <t>Guru Muda</t>
  </si>
  <si>
    <t>Guru Pertama</t>
  </si>
  <si>
    <t>Kep Sek</t>
  </si>
  <si>
    <t>Guru</t>
  </si>
  <si>
    <t>Ka TU</t>
  </si>
  <si>
    <t>Staff</t>
  </si>
  <si>
    <t>Tng. Teknis</t>
  </si>
  <si>
    <t>21-02-2014</t>
  </si>
  <si>
    <t>01-10-1999</t>
  </si>
  <si>
    <t>01-09-2000</t>
  </si>
  <si>
    <t>01-10-2008</t>
  </si>
  <si>
    <t>01-12-2000</t>
  </si>
  <si>
    <t>01-06-2009</t>
  </si>
  <si>
    <t>01-06-2008</t>
  </si>
  <si>
    <t>01-07-1993</t>
  </si>
  <si>
    <t>01-10-2007</t>
  </si>
  <si>
    <t>01-05-2003</t>
  </si>
  <si>
    <t>16-01-2014</t>
  </si>
  <si>
    <t>14-12-1988</t>
  </si>
  <si>
    <t>01-01-1999</t>
  </si>
  <si>
    <t>01-06-2000</t>
  </si>
  <si>
    <t>01-08-2004</t>
  </si>
  <si>
    <t>01-03-1993</t>
  </si>
  <si>
    <t>01-10-1997</t>
  </si>
  <si>
    <t>01-07-2014</t>
  </si>
  <si>
    <t>17-02-2014</t>
  </si>
  <si>
    <t>01-01-2001</t>
  </si>
  <si>
    <t>01-12-2008</t>
  </si>
  <si>
    <t>17-09-1995</t>
  </si>
  <si>
    <t>07-05-2014</t>
  </si>
  <si>
    <t>01-07-2007</t>
  </si>
  <si>
    <t>01-01-2011</t>
  </si>
  <si>
    <t>01-10-2001</t>
  </si>
  <si>
    <t>01-07-1999</t>
  </si>
  <si>
    <t>01-01-1993</t>
  </si>
  <si>
    <t>11-06-2000</t>
  </si>
  <si>
    <t>01-10-2013</t>
  </si>
  <si>
    <t>01-04-2012</t>
  </si>
  <si>
    <t>01-10-2006</t>
  </si>
  <si>
    <t>01-04-2013</t>
  </si>
  <si>
    <t>01-04-2007</t>
  </si>
  <si>
    <t>01-10-2009</t>
  </si>
  <si>
    <t>31-12-2015</t>
  </si>
  <si>
    <t>PEMERINTAH KABUPATEN KLATEN</t>
  </si>
  <si>
    <t>DINAS PENDIDIKAN</t>
  </si>
  <si>
    <t>STRUKTUR ORGANISASI SEKOLAH</t>
  </si>
  <si>
    <t>TAHUN PELAJARAN 2016/2017</t>
  </si>
  <si>
    <t>PEND AGAMA</t>
  </si>
  <si>
    <t>PPKN</t>
  </si>
  <si>
    <t>BHS. INDO</t>
  </si>
  <si>
    <t>MATEMATIKA</t>
  </si>
  <si>
    <t>SENI BUDAYA</t>
  </si>
  <si>
    <t>PENJASORKES</t>
  </si>
  <si>
    <t>BHS. INGG</t>
  </si>
  <si>
    <t>MULOK</t>
  </si>
  <si>
    <t>Nursarifah, S.Ag</t>
  </si>
  <si>
    <t>Muh. Suripto, S.Ag</t>
  </si>
  <si>
    <t>Sri Hartini, S.Th</t>
  </si>
  <si>
    <t>Yosep H, S.Ag</t>
  </si>
  <si>
    <t>Sri Sugiyarti, S.PdH</t>
  </si>
  <si>
    <t>Haryono, S.Pd</t>
  </si>
  <si>
    <t>Drs. Sumanto</t>
  </si>
  <si>
    <t>Sri Widiati, S.Pd</t>
  </si>
  <si>
    <t>Suwardi, S.Pd</t>
  </si>
  <si>
    <t>Hartinah, S.Pd</t>
  </si>
  <si>
    <t>Harjono, S.Pd</t>
  </si>
  <si>
    <t>Sri Mulyani, S.Pd</t>
  </si>
  <si>
    <t>Dwi Ema Wati, S.Pd</t>
  </si>
  <si>
    <t>Drs. Subandi, M.Pd</t>
  </si>
  <si>
    <t>Sumini, S.Pd</t>
  </si>
  <si>
    <t>Marinten, S.Pd</t>
  </si>
  <si>
    <t>Tristiani R, S.Pd</t>
  </si>
  <si>
    <t>Sarsono W, S.Pd</t>
  </si>
  <si>
    <t>Sri Mulyana, S.Pd</t>
  </si>
  <si>
    <t>Sumarso, A.Md Pd</t>
  </si>
  <si>
    <t>Sumyah, S.Pd</t>
  </si>
  <si>
    <t>Ponirah, S.Pd</t>
  </si>
  <si>
    <t>Kristuti W, S.Pd</t>
  </si>
  <si>
    <t>Maryono, S.Pd</t>
  </si>
  <si>
    <t>Rumiyati, S.Pd</t>
  </si>
  <si>
    <t>Sri Suwarni, S.Pd</t>
  </si>
  <si>
    <t>Erna Maryati, S.Pd</t>
  </si>
  <si>
    <t>Drs. Sugeng Riawan</t>
  </si>
  <si>
    <t>Setiyono, S.Pd</t>
  </si>
  <si>
    <t>Soemarni, S.Pd</t>
  </si>
  <si>
    <t>Budi Utama, S.Pd</t>
  </si>
  <si>
    <t>Simin, S.Pd</t>
  </si>
  <si>
    <t>Wahana, S.Pd</t>
  </si>
  <si>
    <t>Agus Suyono, S.Pd</t>
  </si>
  <si>
    <t>Suranta, S.Pd, M.Pd</t>
  </si>
  <si>
    <t>Drs. Suharjo B, M.Pd</t>
  </si>
  <si>
    <t>Sri Sunarsih, S.Pd</t>
  </si>
  <si>
    <t>Endang Purwanti, S.E</t>
  </si>
  <si>
    <t>Setiyowati, S.Pd</t>
  </si>
  <si>
    <t>Dra. Kartinasari, D.O</t>
  </si>
  <si>
    <t>Daruni, S.Pd</t>
  </si>
  <si>
    <t>Dina K, S.Pd</t>
  </si>
  <si>
    <t>TIK</t>
  </si>
  <si>
    <t>Sri Mugiyono, S.Kom</t>
  </si>
  <si>
    <t>Henry Gatot N, S.Pd</t>
  </si>
  <si>
    <t>GURU PEMBIMBING</t>
  </si>
  <si>
    <t>Marjono, S.Pd</t>
  </si>
  <si>
    <t>Sujito, S.Pd</t>
  </si>
  <si>
    <t>Cahya Kusuma , S.Pd</t>
  </si>
  <si>
    <t>WALI KELAS</t>
  </si>
  <si>
    <t>A</t>
  </si>
  <si>
    <t>B</t>
  </si>
  <si>
    <t>C</t>
  </si>
  <si>
    <t>D</t>
  </si>
  <si>
    <t>E</t>
  </si>
  <si>
    <t>F</t>
  </si>
  <si>
    <t>G</t>
  </si>
  <si>
    <t>H</t>
  </si>
  <si>
    <t>PUSTAKAWAN</t>
  </si>
  <si>
    <t>An'am Zaid A, S.PdI</t>
  </si>
  <si>
    <t>LABORAN</t>
  </si>
  <si>
    <t>WK. KESISWAAN</t>
  </si>
  <si>
    <t>WK. KURIKULUM</t>
  </si>
  <si>
    <t>WK. HUMAS</t>
  </si>
  <si>
    <t>WK. SARPRAS</t>
  </si>
  <si>
    <t>TATA USAHA</t>
  </si>
  <si>
    <t>Ngadimin</t>
  </si>
  <si>
    <t>Iswinarti</t>
  </si>
  <si>
    <t>Agus Sriyamto</t>
  </si>
  <si>
    <t>Sri Sayekti</t>
  </si>
  <si>
    <t>Sutrisni</t>
  </si>
  <si>
    <t>Amini</t>
  </si>
  <si>
    <t>Suratna</t>
  </si>
  <si>
    <t>Sunarto</t>
  </si>
  <si>
    <t>Margono S</t>
  </si>
  <si>
    <t>Veronika P</t>
  </si>
  <si>
    <t>KEPALA SEKOLAH</t>
  </si>
  <si>
    <t>01-02-2016</t>
  </si>
  <si>
    <t>01-03-2016</t>
  </si>
  <si>
    <t>01-12-2016</t>
  </si>
  <si>
    <t>01-01-2016</t>
  </si>
  <si>
    <t>01-01-2017</t>
  </si>
  <si>
    <t>01-03-2017</t>
  </si>
  <si>
    <t>01-10-2017</t>
  </si>
  <si>
    <t>01-02-2017</t>
  </si>
  <si>
    <t>01-10-2010</t>
  </si>
  <si>
    <t>01-11-2017</t>
  </si>
  <si>
    <t>01-04-2009</t>
  </si>
  <si>
    <t>01-10-2011</t>
  </si>
  <si>
    <t>01-12-2017</t>
  </si>
  <si>
    <t>01-04-2011</t>
  </si>
  <si>
    <t>01-04-2010</t>
  </si>
  <si>
    <t>01-04-2014</t>
  </si>
  <si>
    <t>01-08-2016</t>
  </si>
  <si>
    <t>01-10-2012</t>
  </si>
  <si>
    <t>01-07-2017</t>
  </si>
  <si>
    <t>01-09-2014</t>
  </si>
  <si>
    <t>01-09-2016</t>
  </si>
  <si>
    <t>01-06-2016</t>
  </si>
  <si>
    <t>Kepala SMPN 1 Karangdowo</t>
  </si>
  <si>
    <t>NIP. 19591118 198102 1 002</t>
  </si>
  <si>
    <t>Amini, S.Pd</t>
  </si>
  <si>
    <t>Agus Sadono, S.Pd</t>
  </si>
  <si>
    <t>Kristuti Wulandari, S.Pd</t>
  </si>
  <si>
    <t>Drs. Suharjo Bawono</t>
  </si>
  <si>
    <t>Tri Widayat, A.Ma</t>
  </si>
  <si>
    <t>Dra. Kartinasari DO</t>
  </si>
  <si>
    <t>Sumarso, S. Pd</t>
  </si>
  <si>
    <t>Yunitasari, S.Pd</t>
  </si>
  <si>
    <t>Hananta N, S.Pd</t>
  </si>
  <si>
    <t>TAHUN PELAJARAN 2018/2019</t>
  </si>
  <si>
    <t>Sumarso, S.Pd</t>
  </si>
  <si>
    <t>SUNARTO, S.Pd, M.Pd</t>
  </si>
  <si>
    <t>Dina Kusuma, S.Pd</t>
  </si>
  <si>
    <t>Rajiman, S.Pd</t>
  </si>
  <si>
    <t>Rajiman, S.Sn</t>
  </si>
  <si>
    <t>Sunarto, S.Pd</t>
  </si>
  <si>
    <t>Irvan Setyawan, S.Pd</t>
  </si>
  <si>
    <t>Muh Ibnu Ashary, S.Pd</t>
  </si>
  <si>
    <t>TIK/ Prakarya</t>
  </si>
  <si>
    <t>TAHUN PELAJARAN 2020/2021</t>
  </si>
  <si>
    <t>Tri Widayat, S.PdI</t>
  </si>
  <si>
    <t>Dyah Suprapti, S.Pd</t>
  </si>
  <si>
    <t>Ernawati Agustiya, S.Pd</t>
  </si>
  <si>
    <t>Sri Haryati, S.Pd</t>
  </si>
  <si>
    <t>Hartanti, S.Pd</t>
  </si>
  <si>
    <t>TAHUN PELAJARAN 2023/2024</t>
  </si>
  <si>
    <t xml:space="preserve"> </t>
  </si>
  <si>
    <t>Maya Anggraeni R</t>
  </si>
  <si>
    <t>Siti Juliana, S.Pd.</t>
  </si>
  <si>
    <t>Muh Angga Jaza</t>
  </si>
  <si>
    <t>SUGENG SIHONO, S.Pd, M.Pd</t>
  </si>
  <si>
    <t>TAHUN PELAJARAN 2024/2025</t>
  </si>
  <si>
    <t>Agus Suyono, S.Pd.</t>
  </si>
  <si>
    <t>PEND AGAMA-BP</t>
  </si>
  <si>
    <t>Daruni, S.Pd.</t>
  </si>
  <si>
    <t>Supriyadi Arifin, S.Pd.Gr.</t>
  </si>
  <si>
    <t>H. Tri Widayat, S.PdI</t>
  </si>
  <si>
    <t>Nanik Lestari, S.Pd.H</t>
  </si>
  <si>
    <t>S. Sri Lestari, SPAK</t>
  </si>
  <si>
    <t>INFORMATIKA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</si>
</sst>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164" formatCode="00"/>
  </numFmts>
  <fonts count="2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2"/>
      <color theme="1"/>
      <name val="Baskerville Old Face"/>
      <family val="1"/>
    </font>
    <font>
      <sz val="10"/>
      <color rgb="FFFF0000"/>
      <name val="Arial Narrow"/>
      <family val="2"/>
    </font>
    <font>
      <sz val="11"/>
      <color theme="1"/>
      <name val="Andalus"/>
      <family val="1"/>
    </font>
    <font>
      <b/>
      <sz val="11"/>
      <color theme="1"/>
      <name val="Calibri"/>
      <family val="2"/>
      <scheme val="minor"/>
    </font>
    <font>
      <sz val="12"/>
      <color theme="1"/>
      <name val="Andalus"/>
      <family val="1"/>
    </font>
    <font>
      <b/>
      <sz val="12"/>
      <color theme="1"/>
      <name val="Andalus"/>
      <family val="1"/>
    </font>
    <font>
      <sz val="14"/>
      <color theme="1"/>
      <name val="Andalus"/>
      <family val="1"/>
    </font>
    <font>
      <b/>
      <sz val="16"/>
      <color theme="1"/>
      <name val="Andalus"/>
      <family val="1"/>
    </font>
    <font>
      <b/>
      <sz val="20"/>
      <color theme="1"/>
      <name val="Andalus"/>
      <family val="1"/>
    </font>
    <font>
      <sz val="11"/>
      <color rgb="FFFF0000"/>
      <name val="Andalus"/>
      <family val="1"/>
    </font>
    <font>
      <sz val="12"/>
      <color rgb="FFFF0000"/>
      <name val="Andalus"/>
      <family val="1"/>
    </font>
    <font>
      <b/>
      <sz val="11"/>
      <color theme="1"/>
      <name val="Andalus"/>
      <family val="1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b/>
      <u/>
      <sz val="10"/>
      <color theme="1"/>
      <name val="Arial Narrow"/>
      <family val="2"/>
    </font>
    <font>
      <sz val="11"/>
      <color rgb="FFFF0000"/>
      <name val="Calibri"/>
      <family val="2"/>
      <charset val="1"/>
      <scheme val="minor"/>
    </font>
    <font>
      <sz val="11"/>
      <name val="Andalus"/>
      <family val="1"/>
    </font>
    <font>
      <b/>
      <sz val="11"/>
      <color theme="0"/>
      <name val="Andalus"/>
      <family val="1"/>
    </font>
    <font>
      <b/>
      <sz val="11"/>
      <name val="Andalus"/>
      <family val="1"/>
    </font>
  </fonts>
  <fills count="10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64D0A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09">
    <xf numFmtId="0" fontId="0" fillId="0" borderId="0" xfId="0"/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/>
    </xf>
    <xf numFmtId="41" fontId="3" fillId="0" borderId="0" xfId="1" applyFont="1"/>
    <xf numFmtId="0" fontId="3" fillId="0" borderId="0" xfId="0" applyFont="1"/>
    <xf numFmtId="3" fontId="3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3" fontId="3" fillId="0" borderId="2" xfId="0" applyNumberFormat="1" applyFont="1" applyBorder="1" applyAlignment="1">
      <alignment horizontal="left" vertical="center"/>
    </xf>
    <xf numFmtId="0" fontId="3" fillId="0" borderId="1" xfId="0" applyFont="1" applyBorder="1"/>
    <xf numFmtId="0" fontId="3" fillId="0" borderId="0" xfId="0" applyFont="1" applyAlignment="1">
      <alignment horizontal="center"/>
    </xf>
    <xf numFmtId="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14" fontId="3" fillId="0" borderId="1" xfId="0" quotePrefix="1" applyNumberFormat="1" applyFont="1" applyBorder="1" applyAlignment="1">
      <alignment horizontal="center"/>
    </xf>
    <xf numFmtId="0" fontId="3" fillId="0" borderId="0" xfId="0" quotePrefix="1" applyFont="1" applyAlignment="1">
      <alignment horizont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3" fontId="5" fillId="0" borderId="2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center"/>
    </xf>
    <xf numFmtId="14" fontId="5" fillId="0" borderId="1" xfId="0" quotePrefix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3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7" fontId="5" fillId="0" borderId="1" xfId="0" quotePrefix="1" applyNumberFormat="1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10" xfId="0" applyFont="1" applyBorder="1" applyAlignment="1">
      <alignment horizontal="left"/>
    </xf>
    <xf numFmtId="0" fontId="13" fillId="0" borderId="1" xfId="0" applyFont="1" applyBorder="1"/>
    <xf numFmtId="0" fontId="15" fillId="0" borderId="0" xfId="0" applyFont="1" applyAlignment="1">
      <alignment horizontal="center"/>
    </xf>
    <xf numFmtId="17" fontId="2" fillId="0" borderId="1" xfId="0" quotePrefix="1" applyNumberFormat="1" applyFont="1" applyBorder="1" applyAlignment="1">
      <alignment horizontal="center"/>
    </xf>
    <xf numFmtId="17" fontId="2" fillId="0" borderId="1" xfId="0" applyNumberFormat="1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20" fillId="0" borderId="1" xfId="0" applyFont="1" applyBorder="1" applyAlignment="1">
      <alignment horizontal="left"/>
    </xf>
    <xf numFmtId="0" fontId="19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6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41" fontId="4" fillId="2" borderId="5" xfId="1" applyFont="1" applyFill="1" applyBorder="1" applyAlignment="1">
      <alignment horizontal="center"/>
    </xf>
    <xf numFmtId="41" fontId="4" fillId="2" borderId="6" xfId="1" applyFont="1" applyFill="1" applyBorder="1" applyAlignment="1">
      <alignment horizontal="center"/>
    </xf>
    <xf numFmtId="41" fontId="4" fillId="2" borderId="7" xfId="1" applyFont="1" applyFill="1" applyBorder="1" applyAlignment="1">
      <alignment horizontal="center"/>
    </xf>
    <xf numFmtId="41" fontId="4" fillId="2" borderId="8" xfId="1" applyFont="1" applyFill="1" applyBorder="1" applyAlignment="1">
      <alignment horizontal="center"/>
    </xf>
    <xf numFmtId="41" fontId="4" fillId="2" borderId="4" xfId="1" applyFont="1" applyFill="1" applyBorder="1" applyAlignment="1">
      <alignment horizontal="center"/>
    </xf>
    <xf numFmtId="41" fontId="4" fillId="2" borderId="9" xfId="1" applyFont="1" applyFill="1" applyBorder="1" applyAlignment="1">
      <alignment horizontal="center"/>
    </xf>
    <xf numFmtId="41" fontId="16" fillId="3" borderId="1" xfId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9" fillId="9" borderId="1" xfId="0" applyFont="1" applyFill="1" applyBorder="1" applyAlignment="1">
      <alignment horizontal="center"/>
    </xf>
    <xf numFmtId="0" fontId="15" fillId="8" borderId="1" xfId="0" applyFont="1" applyFill="1" applyBorder="1" applyAlignment="1">
      <alignment horizontal="center"/>
    </xf>
    <xf numFmtId="0" fontId="15" fillId="6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/>
    </xf>
    <xf numFmtId="0" fontId="15" fillId="7" borderId="10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1" fillId="7" borderId="1" xfId="0" applyFont="1" applyFill="1" applyBorder="1" applyAlignment="1">
      <alignment horizontal="center"/>
    </xf>
    <xf numFmtId="0" fontId="22" fillId="8" borderId="1" xfId="0" applyFont="1" applyFill="1" applyBorder="1" applyAlignment="1">
      <alignment horizontal="center"/>
    </xf>
    <xf numFmtId="0" fontId="21" fillId="7" borderId="10" xfId="0" applyFont="1" applyFill="1" applyBorder="1" applyAlignment="1">
      <alignment horizontal="center"/>
    </xf>
    <xf numFmtId="0" fontId="21" fillId="6" borderId="1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colors>
    <mruColors>
      <color rgb="FFF64D0A"/>
      <color rgb="FF582A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topLeftCell="E1" zoomScale="115" zoomScaleNormal="115" workbookViewId="0">
      <selection activeCell="S35" sqref="S35:S40"/>
    </sheetView>
  </sheetViews>
  <sheetFormatPr defaultColWidth="9.140625" defaultRowHeight="12.75" x14ac:dyDescent="0.2"/>
  <cols>
    <col min="1" max="1" width="5" style="4" customWidth="1"/>
    <col min="2" max="2" width="19.28515625" style="4" customWidth="1"/>
    <col min="3" max="3" width="19.42578125" style="4" customWidth="1"/>
    <col min="4" max="4" width="10.140625" style="10" customWidth="1"/>
    <col min="5" max="5" width="8.140625" style="10" customWidth="1"/>
    <col min="6" max="7" width="9.140625" style="10" customWidth="1"/>
    <col min="8" max="8" width="9.7109375" style="10" customWidth="1"/>
    <col min="9" max="9" width="12.140625" style="10" customWidth="1"/>
    <col min="10" max="12" width="9.140625" style="10" customWidth="1"/>
    <col min="13" max="13" width="9.85546875" style="10" customWidth="1"/>
    <col min="14" max="14" width="10.5703125" style="10" customWidth="1"/>
    <col min="15" max="17" width="9.140625" style="10" customWidth="1"/>
    <col min="18" max="18" width="9.140625" style="29"/>
    <col min="19" max="19" width="9.140625" style="10" customWidth="1"/>
    <col min="20" max="20" width="9.140625" style="29"/>
    <col min="21" max="16384" width="9.140625" style="5"/>
  </cols>
  <sheetData>
    <row r="1" spans="1:21" ht="15.75" x14ac:dyDescent="0.25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8"/>
    </row>
    <row r="2" spans="1:21" ht="15.75" x14ac:dyDescent="0.25">
      <c r="A2" s="89" t="s">
        <v>112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1"/>
    </row>
    <row r="3" spans="1:21" ht="3.75" customHeight="1" x14ac:dyDescent="0.2"/>
    <row r="4" spans="1:21" s="74" customFormat="1" x14ac:dyDescent="0.25">
      <c r="A4" s="92" t="s">
        <v>86</v>
      </c>
      <c r="B4" s="92" t="s">
        <v>87</v>
      </c>
      <c r="C4" s="92" t="s">
        <v>88</v>
      </c>
      <c r="D4" s="92" t="s">
        <v>89</v>
      </c>
      <c r="E4" s="92" t="s">
        <v>90</v>
      </c>
      <c r="F4" s="93" t="s">
        <v>91</v>
      </c>
      <c r="G4" s="93"/>
      <c r="H4" s="93"/>
      <c r="I4" s="93" t="s">
        <v>95</v>
      </c>
      <c r="J4" s="93"/>
      <c r="K4" s="93" t="s">
        <v>98</v>
      </c>
      <c r="L4" s="93"/>
      <c r="M4" s="93" t="s">
        <v>101</v>
      </c>
      <c r="N4" s="93"/>
      <c r="O4" s="93"/>
      <c r="P4" s="93" t="s">
        <v>105</v>
      </c>
      <c r="Q4" s="93" t="s">
        <v>106</v>
      </c>
      <c r="R4" s="93"/>
      <c r="S4" s="93"/>
      <c r="T4" s="93"/>
      <c r="U4" s="93" t="s">
        <v>111</v>
      </c>
    </row>
    <row r="5" spans="1:21" s="74" customFormat="1" ht="25.5" x14ac:dyDescent="0.25">
      <c r="A5" s="92"/>
      <c r="B5" s="92"/>
      <c r="C5" s="92"/>
      <c r="D5" s="92"/>
      <c r="E5" s="92"/>
      <c r="F5" s="75" t="s">
        <v>92</v>
      </c>
      <c r="G5" s="75" t="s">
        <v>93</v>
      </c>
      <c r="H5" s="75" t="s">
        <v>94</v>
      </c>
      <c r="I5" s="75" t="s">
        <v>96</v>
      </c>
      <c r="J5" s="75" t="s">
        <v>97</v>
      </c>
      <c r="K5" s="75" t="s">
        <v>99</v>
      </c>
      <c r="L5" s="75" t="s">
        <v>100</v>
      </c>
      <c r="M5" s="75" t="s">
        <v>102</v>
      </c>
      <c r="N5" s="75" t="s">
        <v>103</v>
      </c>
      <c r="O5" s="75" t="s">
        <v>104</v>
      </c>
      <c r="P5" s="93"/>
      <c r="Q5" s="75" t="s">
        <v>107</v>
      </c>
      <c r="R5" s="76" t="s">
        <v>108</v>
      </c>
      <c r="S5" s="75" t="s">
        <v>109</v>
      </c>
      <c r="T5" s="76" t="s">
        <v>110</v>
      </c>
      <c r="U5" s="93"/>
    </row>
    <row r="6" spans="1:21" ht="20.100000000000001" customHeight="1" x14ac:dyDescent="0.2">
      <c r="A6" s="11">
        <v>1</v>
      </c>
      <c r="B6" s="6" t="s">
        <v>1</v>
      </c>
      <c r="C6" s="7" t="s">
        <v>42</v>
      </c>
      <c r="D6" s="13" t="s">
        <v>116</v>
      </c>
      <c r="E6" s="12" t="s">
        <v>113</v>
      </c>
      <c r="F6" s="12" t="s">
        <v>158</v>
      </c>
      <c r="G6" s="12">
        <v>2011</v>
      </c>
      <c r="H6" s="12" t="s">
        <v>163</v>
      </c>
      <c r="I6" s="13" t="s">
        <v>226</v>
      </c>
      <c r="J6" s="13" t="s">
        <v>185</v>
      </c>
      <c r="K6" s="12">
        <v>27</v>
      </c>
      <c r="L6" s="62">
        <v>8</v>
      </c>
      <c r="M6" s="13" t="s">
        <v>255</v>
      </c>
      <c r="N6" s="12" t="s">
        <v>218</v>
      </c>
      <c r="O6" s="12" t="s">
        <v>211</v>
      </c>
      <c r="P6" s="12" t="s">
        <v>221</v>
      </c>
      <c r="Q6" s="14" t="s">
        <v>261</v>
      </c>
      <c r="R6" s="71" t="s">
        <v>351</v>
      </c>
      <c r="S6" s="13"/>
      <c r="T6" s="7">
        <f>1959+60</f>
        <v>2019</v>
      </c>
      <c r="U6" s="9"/>
    </row>
    <row r="7" spans="1:21" ht="20.100000000000001" customHeight="1" x14ac:dyDescent="0.2">
      <c r="A7" s="11">
        <v>2</v>
      </c>
      <c r="B7" s="6" t="s">
        <v>2</v>
      </c>
      <c r="C7" s="1" t="s">
        <v>43</v>
      </c>
      <c r="D7" s="13" t="s">
        <v>117</v>
      </c>
      <c r="E7" s="12" t="s">
        <v>113</v>
      </c>
      <c r="F7" s="12" t="s">
        <v>157</v>
      </c>
      <c r="G7" s="12">
        <v>1996</v>
      </c>
      <c r="H7" s="12" t="s">
        <v>164</v>
      </c>
      <c r="I7" s="13" t="s">
        <v>227</v>
      </c>
      <c r="J7" s="13" t="s">
        <v>185</v>
      </c>
      <c r="K7" s="12">
        <v>26</v>
      </c>
      <c r="L7" s="62">
        <v>2</v>
      </c>
      <c r="M7" s="13" t="s">
        <v>256</v>
      </c>
      <c r="N7" s="12" t="s">
        <v>218</v>
      </c>
      <c r="O7" s="12" t="s">
        <v>212</v>
      </c>
      <c r="P7" s="12" t="s">
        <v>222</v>
      </c>
      <c r="Q7" s="14" t="s">
        <v>261</v>
      </c>
      <c r="R7" s="72" t="str">
        <f>R6</f>
        <v>01-02-2016</v>
      </c>
      <c r="S7" s="12"/>
      <c r="T7" s="7">
        <f>1958+60</f>
        <v>2018</v>
      </c>
      <c r="U7" s="9"/>
    </row>
    <row r="8" spans="1:21" ht="20.100000000000001" customHeight="1" x14ac:dyDescent="0.2">
      <c r="A8" s="11">
        <v>3</v>
      </c>
      <c r="B8" s="6" t="s">
        <v>114</v>
      </c>
      <c r="C8" s="1" t="s">
        <v>44</v>
      </c>
      <c r="D8" s="13" t="s">
        <v>118</v>
      </c>
      <c r="E8" s="12" t="s">
        <v>113</v>
      </c>
      <c r="F8" s="12" t="s">
        <v>157</v>
      </c>
      <c r="G8" s="12">
        <v>1998</v>
      </c>
      <c r="H8" s="12" t="s">
        <v>165</v>
      </c>
      <c r="I8" s="13" t="s">
        <v>228</v>
      </c>
      <c r="J8" s="13" t="s">
        <v>186</v>
      </c>
      <c r="K8" s="12">
        <v>20</v>
      </c>
      <c r="L8" s="62">
        <v>1</v>
      </c>
      <c r="M8" s="13" t="s">
        <v>204</v>
      </c>
      <c r="N8" s="12" t="s">
        <v>218</v>
      </c>
      <c r="O8" s="12" t="s">
        <v>212</v>
      </c>
      <c r="P8" s="12" t="s">
        <v>222</v>
      </c>
      <c r="Q8" s="14" t="s">
        <v>261</v>
      </c>
      <c r="R8" s="71" t="s">
        <v>352</v>
      </c>
      <c r="S8" s="12"/>
      <c r="T8" s="7">
        <f>T6</f>
        <v>2019</v>
      </c>
      <c r="U8" s="9"/>
    </row>
    <row r="9" spans="1:21" ht="20.100000000000001" customHeight="1" x14ac:dyDescent="0.2">
      <c r="A9" s="11">
        <v>4</v>
      </c>
      <c r="B9" s="6" t="s">
        <v>3</v>
      </c>
      <c r="C9" s="2" t="s">
        <v>45</v>
      </c>
      <c r="D9" s="13" t="s">
        <v>119</v>
      </c>
      <c r="E9" s="12" t="s">
        <v>113</v>
      </c>
      <c r="F9" s="12" t="s">
        <v>157</v>
      </c>
      <c r="G9" s="12">
        <v>2004</v>
      </c>
      <c r="H9" s="12" t="s">
        <v>166</v>
      </c>
      <c r="I9" s="13" t="s">
        <v>229</v>
      </c>
      <c r="J9" s="13" t="s">
        <v>187</v>
      </c>
      <c r="K9" s="12">
        <v>21</v>
      </c>
      <c r="L9" s="62">
        <v>10</v>
      </c>
      <c r="M9" s="13" t="s">
        <v>229</v>
      </c>
      <c r="N9" s="12" t="s">
        <v>218</v>
      </c>
      <c r="O9" s="12" t="s">
        <v>212</v>
      </c>
      <c r="P9" s="12" t="s">
        <v>222</v>
      </c>
      <c r="Q9" s="14" t="s">
        <v>261</v>
      </c>
      <c r="R9" s="71" t="s">
        <v>353</v>
      </c>
      <c r="S9" s="12"/>
      <c r="T9" s="7">
        <f>1957+60</f>
        <v>2017</v>
      </c>
      <c r="U9" s="9"/>
    </row>
    <row r="10" spans="1:21" ht="20.100000000000001" customHeight="1" x14ac:dyDescent="0.2">
      <c r="A10" s="11">
        <v>5</v>
      </c>
      <c r="B10" s="6" t="s">
        <v>4</v>
      </c>
      <c r="C10" s="1" t="s">
        <v>49</v>
      </c>
      <c r="D10" s="13" t="s">
        <v>120</v>
      </c>
      <c r="E10" s="12" t="s">
        <v>113</v>
      </c>
      <c r="F10" s="12" t="s">
        <v>157</v>
      </c>
      <c r="G10" s="12">
        <v>1998</v>
      </c>
      <c r="H10" s="12" t="s">
        <v>164</v>
      </c>
      <c r="I10" s="13" t="s">
        <v>188</v>
      </c>
      <c r="J10" s="13" t="s">
        <v>188</v>
      </c>
      <c r="K10" s="12">
        <v>18</v>
      </c>
      <c r="L10" s="62">
        <v>9</v>
      </c>
      <c r="M10" s="13" t="s">
        <v>257</v>
      </c>
      <c r="N10" s="12" t="s">
        <v>218</v>
      </c>
      <c r="O10" s="12" t="s">
        <v>212</v>
      </c>
      <c r="P10" s="12" t="s">
        <v>222</v>
      </c>
      <c r="Q10" s="14" t="s">
        <v>261</v>
      </c>
      <c r="R10" s="71" t="s">
        <v>354</v>
      </c>
      <c r="S10" s="12"/>
      <c r="T10" s="7">
        <f t="shared" ref="T10:T13" si="0">1959+60</f>
        <v>2019</v>
      </c>
      <c r="U10" s="9"/>
    </row>
    <row r="11" spans="1:21" ht="20.100000000000001" customHeight="1" x14ac:dyDescent="0.2">
      <c r="A11" s="11">
        <v>6</v>
      </c>
      <c r="B11" s="6" t="s">
        <v>5</v>
      </c>
      <c r="C11" s="1" t="s">
        <v>46</v>
      </c>
      <c r="D11" s="13" t="s">
        <v>121</v>
      </c>
      <c r="E11" s="12" t="s">
        <v>113</v>
      </c>
      <c r="F11" s="12" t="s">
        <v>157</v>
      </c>
      <c r="G11" s="12">
        <v>2009</v>
      </c>
      <c r="H11" s="12" t="s">
        <v>167</v>
      </c>
      <c r="I11" s="13" t="s">
        <v>230</v>
      </c>
      <c r="J11" s="13" t="s">
        <v>189</v>
      </c>
      <c r="K11" s="12">
        <v>14</v>
      </c>
      <c r="L11" s="62">
        <v>9</v>
      </c>
      <c r="M11" s="13" t="s">
        <v>251</v>
      </c>
      <c r="N11" s="12" t="s">
        <v>218</v>
      </c>
      <c r="O11" s="12" t="s">
        <v>212</v>
      </c>
      <c r="P11" s="12" t="s">
        <v>222</v>
      </c>
      <c r="Q11" s="14" t="s">
        <v>261</v>
      </c>
      <c r="R11" s="71" t="s">
        <v>355</v>
      </c>
      <c r="S11" s="12"/>
      <c r="T11" s="7">
        <f t="shared" si="0"/>
        <v>2019</v>
      </c>
      <c r="U11" s="9"/>
    </row>
    <row r="12" spans="1:21" ht="20.100000000000001" customHeight="1" x14ac:dyDescent="0.2">
      <c r="A12" s="11">
        <v>7</v>
      </c>
      <c r="B12" s="6" t="s">
        <v>6</v>
      </c>
      <c r="C12" s="1" t="s">
        <v>47</v>
      </c>
      <c r="D12" s="14" t="s">
        <v>122</v>
      </c>
      <c r="E12" s="12" t="s">
        <v>113</v>
      </c>
      <c r="F12" s="12" t="s">
        <v>157</v>
      </c>
      <c r="G12" s="12">
        <v>2008</v>
      </c>
      <c r="H12" s="12" t="s">
        <v>168</v>
      </c>
      <c r="I12" s="13" t="s">
        <v>189</v>
      </c>
      <c r="J12" s="13" t="s">
        <v>187</v>
      </c>
      <c r="K12" s="12">
        <v>26</v>
      </c>
      <c r="L12" s="62">
        <v>4</v>
      </c>
      <c r="M12" s="13" t="s">
        <v>258</v>
      </c>
      <c r="N12" s="12" t="s">
        <v>218</v>
      </c>
      <c r="O12" s="12" t="s">
        <v>212</v>
      </c>
      <c r="P12" s="12" t="s">
        <v>222</v>
      </c>
      <c r="Q12" s="14" t="s">
        <v>261</v>
      </c>
      <c r="R12" s="71" t="s">
        <v>353</v>
      </c>
      <c r="S12" s="12"/>
      <c r="T12" s="7">
        <f t="shared" si="0"/>
        <v>2019</v>
      </c>
      <c r="U12" s="9"/>
    </row>
    <row r="13" spans="1:21" s="22" customFormat="1" ht="20.100000000000001" customHeight="1" x14ac:dyDescent="0.2">
      <c r="A13" s="16">
        <v>8</v>
      </c>
      <c r="B13" s="17" t="s">
        <v>7</v>
      </c>
      <c r="C13" s="18" t="s">
        <v>50</v>
      </c>
      <c r="D13" s="19" t="s">
        <v>123</v>
      </c>
      <c r="E13" s="20" t="s">
        <v>115</v>
      </c>
      <c r="F13" s="20" t="s">
        <v>157</v>
      </c>
      <c r="G13" s="20">
        <v>2002</v>
      </c>
      <c r="H13" s="20" t="s">
        <v>169</v>
      </c>
      <c r="I13" s="19" t="s">
        <v>231</v>
      </c>
      <c r="J13" s="19" t="s">
        <v>188</v>
      </c>
      <c r="K13" s="20">
        <v>19</v>
      </c>
      <c r="L13" s="63">
        <v>3</v>
      </c>
      <c r="M13" s="19" t="s">
        <v>259</v>
      </c>
      <c r="N13" s="20" t="s">
        <v>218</v>
      </c>
      <c r="O13" s="20" t="s">
        <v>212</v>
      </c>
      <c r="P13" s="20" t="s">
        <v>222</v>
      </c>
      <c r="Q13" s="27" t="s">
        <v>261</v>
      </c>
      <c r="R13" s="64" t="s">
        <v>354</v>
      </c>
      <c r="S13" s="20"/>
      <c r="T13" s="20">
        <f t="shared" si="0"/>
        <v>2019</v>
      </c>
      <c r="U13" s="21"/>
    </row>
    <row r="14" spans="1:21" ht="20.100000000000001" customHeight="1" x14ac:dyDescent="0.2">
      <c r="A14" s="11">
        <v>9</v>
      </c>
      <c r="B14" s="6" t="s">
        <v>8</v>
      </c>
      <c r="C14" s="2" t="s">
        <v>51</v>
      </c>
      <c r="D14" s="13" t="s">
        <v>124</v>
      </c>
      <c r="E14" s="12" t="s">
        <v>113</v>
      </c>
      <c r="F14" s="12" t="s">
        <v>159</v>
      </c>
      <c r="G14" s="12">
        <v>1985</v>
      </c>
      <c r="H14" s="12" t="s">
        <v>170</v>
      </c>
      <c r="I14" s="13" t="s">
        <v>232</v>
      </c>
      <c r="J14" s="13" t="s">
        <v>190</v>
      </c>
      <c r="K14" s="12">
        <v>18</v>
      </c>
      <c r="L14" s="62">
        <v>9</v>
      </c>
      <c r="M14" s="13" t="s">
        <v>257</v>
      </c>
      <c r="N14" s="12" t="s">
        <v>218</v>
      </c>
      <c r="O14" s="12" t="s">
        <v>212</v>
      </c>
      <c r="P14" s="12" t="s">
        <v>222</v>
      </c>
      <c r="Q14" s="14" t="s">
        <v>261</v>
      </c>
      <c r="R14" s="71" t="s">
        <v>354</v>
      </c>
      <c r="S14" s="12"/>
      <c r="T14" s="7">
        <f>1961+60</f>
        <v>2021</v>
      </c>
      <c r="U14" s="9"/>
    </row>
    <row r="15" spans="1:21" s="22" customFormat="1" ht="20.100000000000001" customHeight="1" x14ac:dyDescent="0.2">
      <c r="A15" s="16">
        <v>10</v>
      </c>
      <c r="B15" s="17" t="s">
        <v>9</v>
      </c>
      <c r="C15" s="18" t="s">
        <v>48</v>
      </c>
      <c r="D15" s="19" t="s">
        <v>125</v>
      </c>
      <c r="E15" s="20" t="s">
        <v>115</v>
      </c>
      <c r="F15" s="20" t="s">
        <v>157</v>
      </c>
      <c r="G15" s="20">
        <v>2002</v>
      </c>
      <c r="H15" s="20" t="s">
        <v>171</v>
      </c>
      <c r="I15" s="19" t="s">
        <v>191</v>
      </c>
      <c r="J15" s="19" t="s">
        <v>191</v>
      </c>
      <c r="K15" s="20">
        <v>20</v>
      </c>
      <c r="L15" s="63">
        <v>7</v>
      </c>
      <c r="M15" s="19" t="s">
        <v>260</v>
      </c>
      <c r="N15" s="20" t="s">
        <v>218</v>
      </c>
      <c r="O15" s="20" t="s">
        <v>212</v>
      </c>
      <c r="P15" s="20" t="s">
        <v>222</v>
      </c>
      <c r="Q15" s="27" t="s">
        <v>261</v>
      </c>
      <c r="R15" s="19" t="s">
        <v>356</v>
      </c>
      <c r="S15" s="20"/>
      <c r="T15" s="20">
        <f>1958+60</f>
        <v>2018</v>
      </c>
      <c r="U15" s="21"/>
    </row>
    <row r="16" spans="1:21" s="22" customFormat="1" ht="20.100000000000001" customHeight="1" x14ac:dyDescent="0.2">
      <c r="A16" s="16">
        <v>11</v>
      </c>
      <c r="B16" s="17" t="s">
        <v>10</v>
      </c>
      <c r="C16" s="18" t="s">
        <v>52</v>
      </c>
      <c r="D16" s="19" t="s">
        <v>126</v>
      </c>
      <c r="E16" s="20" t="s">
        <v>115</v>
      </c>
      <c r="F16" s="20" t="s">
        <v>157</v>
      </c>
      <c r="G16" s="20">
        <v>2007</v>
      </c>
      <c r="H16" s="20" t="s">
        <v>172</v>
      </c>
      <c r="I16" s="19" t="s">
        <v>233</v>
      </c>
      <c r="J16" s="19" t="s">
        <v>192</v>
      </c>
      <c r="K16" s="20">
        <v>22</v>
      </c>
      <c r="L16" s="63">
        <v>2</v>
      </c>
      <c r="M16" s="19" t="s">
        <v>256</v>
      </c>
      <c r="N16" s="20" t="s">
        <v>218</v>
      </c>
      <c r="O16" s="20" t="s">
        <v>212</v>
      </c>
      <c r="P16" s="20" t="s">
        <v>222</v>
      </c>
      <c r="Q16" s="27" t="s">
        <v>261</v>
      </c>
      <c r="R16" s="19" t="s">
        <v>357</v>
      </c>
      <c r="S16" s="20"/>
      <c r="T16" s="20">
        <f>1962+60</f>
        <v>2022</v>
      </c>
      <c r="U16" s="21"/>
    </row>
    <row r="17" spans="1:21" ht="20.100000000000001" customHeight="1" x14ac:dyDescent="0.2">
      <c r="A17" s="11">
        <v>12</v>
      </c>
      <c r="B17" s="6" t="s">
        <v>11</v>
      </c>
      <c r="C17" s="2" t="s">
        <v>53</v>
      </c>
      <c r="D17" s="13" t="s">
        <v>127</v>
      </c>
      <c r="E17" s="12" t="s">
        <v>113</v>
      </c>
      <c r="F17" s="12" t="s">
        <v>157</v>
      </c>
      <c r="G17" s="12">
        <v>1990</v>
      </c>
      <c r="H17" s="12" t="s">
        <v>168</v>
      </c>
      <c r="I17" s="13" t="s">
        <v>234</v>
      </c>
      <c r="J17" s="13" t="s">
        <v>191</v>
      </c>
      <c r="K17" s="12">
        <v>17</v>
      </c>
      <c r="L17" s="62">
        <v>7</v>
      </c>
      <c r="M17" s="13" t="s">
        <v>257</v>
      </c>
      <c r="N17" s="12" t="s">
        <v>218</v>
      </c>
      <c r="O17" s="12" t="s">
        <v>212</v>
      </c>
      <c r="P17" s="12" t="s">
        <v>222</v>
      </c>
      <c r="Q17" s="14" t="s">
        <v>261</v>
      </c>
      <c r="R17" s="73" t="s">
        <v>356</v>
      </c>
      <c r="S17" s="12"/>
      <c r="T17" s="7">
        <f>1963+60</f>
        <v>2023</v>
      </c>
      <c r="U17" s="9"/>
    </row>
    <row r="18" spans="1:21" s="22" customFormat="1" ht="20.100000000000001" customHeight="1" x14ac:dyDescent="0.2">
      <c r="A18" s="16">
        <v>13</v>
      </c>
      <c r="B18" s="17" t="s">
        <v>12</v>
      </c>
      <c r="C18" s="18" t="s">
        <v>54</v>
      </c>
      <c r="D18" s="19" t="s">
        <v>128</v>
      </c>
      <c r="E18" s="20" t="s">
        <v>115</v>
      </c>
      <c r="F18" s="20" t="s">
        <v>157</v>
      </c>
      <c r="G18" s="20">
        <v>2002</v>
      </c>
      <c r="H18" s="20" t="s">
        <v>173</v>
      </c>
      <c r="I18" s="19" t="s">
        <v>235</v>
      </c>
      <c r="J18" s="19" t="s">
        <v>191</v>
      </c>
      <c r="K18" s="20">
        <v>23</v>
      </c>
      <c r="L18" s="63">
        <v>1</v>
      </c>
      <c r="M18" s="19" t="s">
        <v>256</v>
      </c>
      <c r="N18" s="20" t="s">
        <v>218</v>
      </c>
      <c r="O18" s="20" t="s">
        <v>212</v>
      </c>
      <c r="P18" s="20" t="s">
        <v>222</v>
      </c>
      <c r="Q18" s="27" t="s">
        <v>261</v>
      </c>
      <c r="R18" s="19" t="s">
        <v>356</v>
      </c>
      <c r="S18" s="20"/>
      <c r="T18" s="20">
        <f>1963+60</f>
        <v>2023</v>
      </c>
      <c r="U18" s="21"/>
    </row>
    <row r="19" spans="1:21" ht="20.100000000000001" customHeight="1" x14ac:dyDescent="0.2">
      <c r="A19" s="11">
        <v>14</v>
      </c>
      <c r="B19" s="6" t="s">
        <v>13</v>
      </c>
      <c r="C19" s="1" t="s">
        <v>55</v>
      </c>
      <c r="D19" s="13" t="s">
        <v>129</v>
      </c>
      <c r="E19" s="12" t="s">
        <v>113</v>
      </c>
      <c r="F19" s="12" t="s">
        <v>157</v>
      </c>
      <c r="G19" s="12">
        <v>2012</v>
      </c>
      <c r="H19" s="12" t="s">
        <v>166</v>
      </c>
      <c r="I19" s="13" t="s">
        <v>236</v>
      </c>
      <c r="J19" s="13" t="s">
        <v>190</v>
      </c>
      <c r="K19" s="12">
        <v>22</v>
      </c>
      <c r="L19" s="62">
        <v>3</v>
      </c>
      <c r="M19" s="13" t="s">
        <v>258</v>
      </c>
      <c r="N19" s="12" t="s">
        <v>218</v>
      </c>
      <c r="O19" s="12" t="s">
        <v>212</v>
      </c>
      <c r="P19" s="12" t="s">
        <v>222</v>
      </c>
      <c r="Q19" s="14" t="s">
        <v>261</v>
      </c>
      <c r="R19" s="73" t="s">
        <v>355</v>
      </c>
      <c r="S19" s="12"/>
      <c r="T19" s="7">
        <f>1958+60</f>
        <v>2018</v>
      </c>
      <c r="U19" s="9"/>
    </row>
    <row r="20" spans="1:21" s="22" customFormat="1" ht="20.100000000000001" customHeight="1" x14ac:dyDescent="0.2">
      <c r="A20" s="16">
        <v>15</v>
      </c>
      <c r="B20" s="17" t="s">
        <v>14</v>
      </c>
      <c r="C20" s="18" t="s">
        <v>56</v>
      </c>
      <c r="D20" s="19" t="s">
        <v>130</v>
      </c>
      <c r="E20" s="20" t="s">
        <v>115</v>
      </c>
      <c r="F20" s="20" t="s">
        <v>157</v>
      </c>
      <c r="G20" s="20">
        <v>2007</v>
      </c>
      <c r="H20" s="20" t="s">
        <v>164</v>
      </c>
      <c r="I20" s="19" t="s">
        <v>193</v>
      </c>
      <c r="J20" s="19" t="s">
        <v>193</v>
      </c>
      <c r="K20" s="20">
        <v>17</v>
      </c>
      <c r="L20" s="63">
        <v>8</v>
      </c>
      <c r="M20" s="19" t="s">
        <v>229</v>
      </c>
      <c r="N20" s="20" t="s">
        <v>218</v>
      </c>
      <c r="O20" s="20" t="s">
        <v>212</v>
      </c>
      <c r="P20" s="20" t="s">
        <v>222</v>
      </c>
      <c r="Q20" s="27" t="s">
        <v>261</v>
      </c>
      <c r="R20" s="19" t="s">
        <v>358</v>
      </c>
      <c r="S20" s="20"/>
      <c r="T20" s="20">
        <f>1961+60</f>
        <v>2021</v>
      </c>
      <c r="U20" s="21"/>
    </row>
    <row r="21" spans="1:21" s="22" customFormat="1" ht="20.100000000000001" customHeight="1" x14ac:dyDescent="0.2">
      <c r="A21" s="16">
        <v>16</v>
      </c>
      <c r="B21" s="17" t="s">
        <v>15</v>
      </c>
      <c r="C21" s="18" t="s">
        <v>57</v>
      </c>
      <c r="D21" s="19" t="s">
        <v>131</v>
      </c>
      <c r="E21" s="20" t="s">
        <v>115</v>
      </c>
      <c r="F21" s="20" t="s">
        <v>157</v>
      </c>
      <c r="G21" s="20">
        <v>2008</v>
      </c>
      <c r="H21" s="20" t="s">
        <v>174</v>
      </c>
      <c r="I21" s="19" t="s">
        <v>237</v>
      </c>
      <c r="J21" s="19" t="s">
        <v>190</v>
      </c>
      <c r="K21" s="20">
        <v>22</v>
      </c>
      <c r="L21" s="63">
        <v>2</v>
      </c>
      <c r="M21" s="19" t="s">
        <v>258</v>
      </c>
      <c r="N21" s="20" t="s">
        <v>218</v>
      </c>
      <c r="O21" s="20" t="s">
        <v>212</v>
      </c>
      <c r="P21" s="20" t="s">
        <v>222</v>
      </c>
      <c r="Q21" s="27" t="s">
        <v>261</v>
      </c>
      <c r="R21" s="19" t="s">
        <v>355</v>
      </c>
      <c r="S21" s="20"/>
      <c r="T21" s="20">
        <f t="shared" ref="T21:T22" si="1">1962+60</f>
        <v>2022</v>
      </c>
      <c r="U21" s="21"/>
    </row>
    <row r="22" spans="1:21" ht="20.100000000000001" customHeight="1" x14ac:dyDescent="0.2">
      <c r="A22" s="11">
        <v>17</v>
      </c>
      <c r="B22" s="6" t="s">
        <v>16</v>
      </c>
      <c r="C22" s="1" t="s">
        <v>58</v>
      </c>
      <c r="D22" s="13" t="s">
        <v>132</v>
      </c>
      <c r="E22" s="12" t="s">
        <v>113</v>
      </c>
      <c r="F22" s="12" t="s">
        <v>158</v>
      </c>
      <c r="G22" s="12">
        <v>2011</v>
      </c>
      <c r="H22" s="12" t="s">
        <v>163</v>
      </c>
      <c r="I22" s="13" t="s">
        <v>238</v>
      </c>
      <c r="J22" s="13" t="s">
        <v>193</v>
      </c>
      <c r="K22" s="12">
        <v>16</v>
      </c>
      <c r="L22" s="62">
        <v>6</v>
      </c>
      <c r="M22" s="13" t="s">
        <v>234</v>
      </c>
      <c r="N22" s="12" t="s">
        <v>218</v>
      </c>
      <c r="O22" s="12" t="s">
        <v>212</v>
      </c>
      <c r="P22" s="12" t="s">
        <v>222</v>
      </c>
      <c r="Q22" s="14" t="s">
        <v>261</v>
      </c>
      <c r="R22" s="73" t="s">
        <v>358</v>
      </c>
      <c r="S22" s="12"/>
      <c r="T22" s="7">
        <f t="shared" si="1"/>
        <v>2022</v>
      </c>
      <c r="U22" s="9"/>
    </row>
    <row r="23" spans="1:21" s="22" customFormat="1" ht="20.100000000000001" customHeight="1" x14ac:dyDescent="0.2">
      <c r="A23" s="16">
        <v>18</v>
      </c>
      <c r="B23" s="17" t="s">
        <v>17</v>
      </c>
      <c r="C23" s="18" t="s">
        <v>59</v>
      </c>
      <c r="D23" s="19" t="s">
        <v>133</v>
      </c>
      <c r="E23" s="20" t="s">
        <v>115</v>
      </c>
      <c r="F23" s="20" t="s">
        <v>157</v>
      </c>
      <c r="G23" s="20">
        <v>2011</v>
      </c>
      <c r="H23" s="20" t="s">
        <v>164</v>
      </c>
      <c r="I23" s="19" t="s">
        <v>239</v>
      </c>
      <c r="J23" s="19" t="s">
        <v>193</v>
      </c>
      <c r="K23" s="20">
        <v>19</v>
      </c>
      <c r="L23" s="63">
        <v>8</v>
      </c>
      <c r="M23" s="19" t="s">
        <v>359</v>
      </c>
      <c r="N23" s="20" t="s">
        <v>218</v>
      </c>
      <c r="O23" s="20" t="s">
        <v>212</v>
      </c>
      <c r="P23" s="20" t="s">
        <v>222</v>
      </c>
      <c r="Q23" s="27" t="s">
        <v>261</v>
      </c>
      <c r="R23" s="19" t="s">
        <v>358</v>
      </c>
      <c r="S23" s="20"/>
      <c r="T23" s="20">
        <f>1964+60</f>
        <v>2024</v>
      </c>
      <c r="U23" s="21"/>
    </row>
    <row r="24" spans="1:21" ht="20.100000000000001" customHeight="1" x14ac:dyDescent="0.2">
      <c r="A24" s="11">
        <v>19</v>
      </c>
      <c r="B24" s="6" t="s">
        <v>18</v>
      </c>
      <c r="C24" s="1" t="s">
        <v>60</v>
      </c>
      <c r="D24" s="13" t="s">
        <v>134</v>
      </c>
      <c r="E24" s="12" t="s">
        <v>113</v>
      </c>
      <c r="F24" s="12" t="s">
        <v>157</v>
      </c>
      <c r="G24" s="12">
        <v>2011</v>
      </c>
      <c r="H24" s="12" t="s">
        <v>175</v>
      </c>
      <c r="I24" s="13" t="s">
        <v>194</v>
      </c>
      <c r="J24" s="13" t="s">
        <v>194</v>
      </c>
      <c r="K24" s="12">
        <v>15</v>
      </c>
      <c r="L24" s="62">
        <v>5</v>
      </c>
      <c r="M24" s="13" t="s">
        <v>259</v>
      </c>
      <c r="N24" s="12" t="s">
        <v>218</v>
      </c>
      <c r="O24" s="12" t="s">
        <v>212</v>
      </c>
      <c r="P24" s="12" t="s">
        <v>222</v>
      </c>
      <c r="Q24" s="14" t="s">
        <v>261</v>
      </c>
      <c r="R24" s="73" t="s">
        <v>360</v>
      </c>
      <c r="S24" s="12"/>
      <c r="T24" s="7">
        <f>1965+60</f>
        <v>2025</v>
      </c>
      <c r="U24" s="9"/>
    </row>
    <row r="25" spans="1:21" ht="20.100000000000001" customHeight="1" x14ac:dyDescent="0.2">
      <c r="A25" s="11">
        <v>20</v>
      </c>
      <c r="B25" s="6" t="s">
        <v>19</v>
      </c>
      <c r="C25" s="2" t="s">
        <v>61</v>
      </c>
      <c r="D25" s="13" t="s">
        <v>135</v>
      </c>
      <c r="E25" s="12" t="s">
        <v>113</v>
      </c>
      <c r="F25" s="12" t="s">
        <v>157</v>
      </c>
      <c r="G25" s="12">
        <v>2003</v>
      </c>
      <c r="H25" s="12" t="s">
        <v>167</v>
      </c>
      <c r="I25" s="13" t="s">
        <v>240</v>
      </c>
      <c r="J25" s="13" t="s">
        <v>195</v>
      </c>
      <c r="K25" s="12">
        <v>14</v>
      </c>
      <c r="L25" s="62">
        <v>14</v>
      </c>
      <c r="M25" s="13" t="s">
        <v>259</v>
      </c>
      <c r="N25" s="12" t="s">
        <v>218</v>
      </c>
      <c r="O25" s="12" t="s">
        <v>212</v>
      </c>
      <c r="P25" s="12" t="s">
        <v>222</v>
      </c>
      <c r="Q25" s="14" t="s">
        <v>261</v>
      </c>
      <c r="R25" s="73" t="s">
        <v>356</v>
      </c>
      <c r="S25" s="12"/>
      <c r="T25" s="7">
        <f>1965+60</f>
        <v>2025</v>
      </c>
      <c r="U25" s="9"/>
    </row>
    <row r="26" spans="1:21" ht="20.100000000000001" customHeight="1" x14ac:dyDescent="0.2">
      <c r="A26" s="11">
        <v>21</v>
      </c>
      <c r="B26" s="6" t="s">
        <v>20</v>
      </c>
      <c r="C26" s="1" t="s">
        <v>62</v>
      </c>
      <c r="D26" s="13" t="s">
        <v>136</v>
      </c>
      <c r="E26" s="12" t="s">
        <v>113</v>
      </c>
      <c r="F26" s="12" t="s">
        <v>157</v>
      </c>
      <c r="G26" s="12">
        <v>1995</v>
      </c>
      <c r="H26" s="12" t="s">
        <v>176</v>
      </c>
      <c r="I26" s="13" t="s">
        <v>195</v>
      </c>
      <c r="J26" s="13" t="s">
        <v>195</v>
      </c>
      <c r="K26" s="12">
        <v>13</v>
      </c>
      <c r="L26" s="62">
        <v>1</v>
      </c>
      <c r="M26" s="13" t="s">
        <v>204</v>
      </c>
      <c r="N26" s="12" t="s">
        <v>218</v>
      </c>
      <c r="O26" s="12" t="s">
        <v>212</v>
      </c>
      <c r="P26" s="12" t="s">
        <v>222</v>
      </c>
      <c r="Q26" s="14" t="s">
        <v>261</v>
      </c>
      <c r="R26" s="73" t="s">
        <v>356</v>
      </c>
      <c r="S26" s="12"/>
      <c r="T26" s="7">
        <f>1966+60</f>
        <v>2026</v>
      </c>
      <c r="U26" s="9"/>
    </row>
    <row r="27" spans="1:21" ht="20.100000000000001" customHeight="1" x14ac:dyDescent="0.2">
      <c r="A27" s="11">
        <v>22</v>
      </c>
      <c r="B27" s="6" t="s">
        <v>21</v>
      </c>
      <c r="C27" s="1" t="s">
        <v>63</v>
      </c>
      <c r="D27" s="13" t="s">
        <v>137</v>
      </c>
      <c r="E27" s="12" t="s">
        <v>113</v>
      </c>
      <c r="F27" s="12" t="s">
        <v>157</v>
      </c>
      <c r="G27" s="12">
        <v>2010</v>
      </c>
      <c r="H27" s="12" t="s">
        <v>177</v>
      </c>
      <c r="I27" s="13" t="s">
        <v>195</v>
      </c>
      <c r="J27" s="13" t="s">
        <v>195</v>
      </c>
      <c r="K27" s="12">
        <v>16</v>
      </c>
      <c r="L27" s="62">
        <v>1</v>
      </c>
      <c r="M27" s="13" t="s">
        <v>361</v>
      </c>
      <c r="N27" s="12" t="s">
        <v>218</v>
      </c>
      <c r="O27" s="12" t="s">
        <v>212</v>
      </c>
      <c r="P27" s="12" t="s">
        <v>222</v>
      </c>
      <c r="Q27" s="14" t="s">
        <v>261</v>
      </c>
      <c r="R27" s="73" t="s">
        <v>356</v>
      </c>
      <c r="S27" s="12"/>
      <c r="T27" s="7">
        <f>1967+60</f>
        <v>2027</v>
      </c>
      <c r="U27" s="9"/>
    </row>
    <row r="28" spans="1:21" ht="20.100000000000001" customHeight="1" x14ac:dyDescent="0.2">
      <c r="A28" s="11">
        <v>23</v>
      </c>
      <c r="B28" s="6" t="s">
        <v>22</v>
      </c>
      <c r="C28" s="1" t="s">
        <v>64</v>
      </c>
      <c r="D28" s="13" t="s">
        <v>138</v>
      </c>
      <c r="E28" s="12" t="s">
        <v>113</v>
      </c>
      <c r="F28" s="12" t="s">
        <v>157</v>
      </c>
      <c r="G28" s="12">
        <v>2004</v>
      </c>
      <c r="H28" s="12" t="s">
        <v>178</v>
      </c>
      <c r="I28" s="13" t="s">
        <v>241</v>
      </c>
      <c r="J28" s="13" t="s">
        <v>195</v>
      </c>
      <c r="K28" s="12">
        <v>16</v>
      </c>
      <c r="L28" s="62">
        <v>1</v>
      </c>
      <c r="M28" s="13" t="s">
        <v>361</v>
      </c>
      <c r="N28" s="12" t="s">
        <v>218</v>
      </c>
      <c r="O28" s="12" t="s">
        <v>212</v>
      </c>
      <c r="P28" s="12" t="s">
        <v>222</v>
      </c>
      <c r="Q28" s="14" t="s">
        <v>261</v>
      </c>
      <c r="R28" s="73" t="s">
        <v>356</v>
      </c>
      <c r="S28" s="12"/>
      <c r="T28" s="7">
        <f>1967+60</f>
        <v>2027</v>
      </c>
      <c r="U28" s="9"/>
    </row>
    <row r="29" spans="1:21" s="22" customFormat="1" ht="20.100000000000001" customHeight="1" x14ac:dyDescent="0.2">
      <c r="A29" s="16">
        <v>24</v>
      </c>
      <c r="B29" s="17" t="s">
        <v>23</v>
      </c>
      <c r="C29" s="18" t="s">
        <v>65</v>
      </c>
      <c r="D29" s="19" t="s">
        <v>139</v>
      </c>
      <c r="E29" s="20" t="s">
        <v>115</v>
      </c>
      <c r="F29" s="20" t="s">
        <v>157</v>
      </c>
      <c r="G29" s="20">
        <v>1997</v>
      </c>
      <c r="H29" s="20" t="s">
        <v>173</v>
      </c>
      <c r="I29" s="19" t="s">
        <v>242</v>
      </c>
      <c r="J29" s="19" t="s">
        <v>195</v>
      </c>
      <c r="K29" s="20">
        <v>14</v>
      </c>
      <c r="L29" s="63">
        <v>1</v>
      </c>
      <c r="M29" s="19" t="s">
        <v>259</v>
      </c>
      <c r="N29" s="20" t="s">
        <v>218</v>
      </c>
      <c r="O29" s="20" t="s">
        <v>212</v>
      </c>
      <c r="P29" s="20" t="s">
        <v>222</v>
      </c>
      <c r="Q29" s="27" t="s">
        <v>261</v>
      </c>
      <c r="R29" s="19" t="s">
        <v>356</v>
      </c>
      <c r="S29" s="20"/>
      <c r="T29" s="20">
        <f>1968+60</f>
        <v>2028</v>
      </c>
      <c r="U29" s="21"/>
    </row>
    <row r="30" spans="1:21" s="22" customFormat="1" ht="20.100000000000001" customHeight="1" x14ac:dyDescent="0.2">
      <c r="A30" s="16">
        <v>25</v>
      </c>
      <c r="B30" s="17" t="s">
        <v>24</v>
      </c>
      <c r="C30" s="23" t="s">
        <v>79</v>
      </c>
      <c r="D30" s="19" t="s">
        <v>140</v>
      </c>
      <c r="E30" s="20" t="s">
        <v>115</v>
      </c>
      <c r="F30" s="20" t="s">
        <v>157</v>
      </c>
      <c r="G30" s="20">
        <v>1998</v>
      </c>
      <c r="H30" s="20" t="s">
        <v>179</v>
      </c>
      <c r="I30" s="19" t="s">
        <v>243</v>
      </c>
      <c r="J30" s="19" t="s">
        <v>196</v>
      </c>
      <c r="K30" s="20">
        <v>16</v>
      </c>
      <c r="L30" s="63">
        <v>8</v>
      </c>
      <c r="M30" s="19" t="s">
        <v>362</v>
      </c>
      <c r="N30" s="20" t="s">
        <v>218</v>
      </c>
      <c r="O30" s="20" t="s">
        <v>212</v>
      </c>
      <c r="P30" s="20" t="s">
        <v>222</v>
      </c>
      <c r="Q30" s="27" t="s">
        <v>261</v>
      </c>
      <c r="R30" s="19" t="s">
        <v>358</v>
      </c>
      <c r="S30" s="20"/>
      <c r="T30" s="20">
        <f>1957+60</f>
        <v>2017</v>
      </c>
      <c r="U30" s="21"/>
    </row>
    <row r="31" spans="1:21" ht="20.100000000000001" customHeight="1" x14ac:dyDescent="0.2">
      <c r="A31" s="11">
        <v>26</v>
      </c>
      <c r="B31" s="6" t="s">
        <v>25</v>
      </c>
      <c r="C31" s="2" t="s">
        <v>77</v>
      </c>
      <c r="D31" s="13" t="s">
        <v>141</v>
      </c>
      <c r="E31" s="12" t="s">
        <v>113</v>
      </c>
      <c r="F31" s="12" t="s">
        <v>158</v>
      </c>
      <c r="G31" s="12">
        <v>2011</v>
      </c>
      <c r="H31" s="12" t="s">
        <v>163</v>
      </c>
      <c r="I31" s="13" t="s">
        <v>244</v>
      </c>
      <c r="J31" s="13" t="s">
        <v>197</v>
      </c>
      <c r="K31" s="12">
        <v>13</v>
      </c>
      <c r="L31" s="62">
        <v>4</v>
      </c>
      <c r="M31" s="13" t="s">
        <v>361</v>
      </c>
      <c r="N31" s="12" t="s">
        <v>218</v>
      </c>
      <c r="O31" s="12" t="s">
        <v>212</v>
      </c>
      <c r="P31" s="12" t="s">
        <v>222</v>
      </c>
      <c r="Q31" s="14" t="s">
        <v>261</v>
      </c>
      <c r="R31" s="73" t="s">
        <v>363</v>
      </c>
      <c r="S31" s="12"/>
      <c r="T31" s="7">
        <f>1965+60</f>
        <v>2025</v>
      </c>
      <c r="U31" s="9"/>
    </row>
    <row r="32" spans="1:21" ht="20.100000000000001" customHeight="1" x14ac:dyDescent="0.2">
      <c r="A32" s="11">
        <v>27</v>
      </c>
      <c r="B32" s="6" t="s">
        <v>26</v>
      </c>
      <c r="C32" s="1" t="s">
        <v>66</v>
      </c>
      <c r="D32" s="13" t="s">
        <v>142</v>
      </c>
      <c r="E32" s="12" t="s">
        <v>113</v>
      </c>
      <c r="F32" s="12" t="s">
        <v>157</v>
      </c>
      <c r="G32" s="12">
        <v>1994</v>
      </c>
      <c r="H32" s="12" t="s">
        <v>173</v>
      </c>
      <c r="I32" s="13" t="s">
        <v>235</v>
      </c>
      <c r="J32" s="13" t="s">
        <v>198</v>
      </c>
      <c r="K32" s="12">
        <v>12</v>
      </c>
      <c r="L32" s="62">
        <v>8</v>
      </c>
      <c r="M32" s="13" t="s">
        <v>359</v>
      </c>
      <c r="N32" s="12" t="s">
        <v>218</v>
      </c>
      <c r="O32" s="12" t="s">
        <v>212</v>
      </c>
      <c r="P32" s="12" t="s">
        <v>222</v>
      </c>
      <c r="Q32" s="14" t="s">
        <v>261</v>
      </c>
      <c r="R32" s="73" t="s">
        <v>351</v>
      </c>
      <c r="S32" s="12"/>
      <c r="T32" s="7">
        <f>1967+60</f>
        <v>2027</v>
      </c>
      <c r="U32" s="9"/>
    </row>
    <row r="33" spans="1:21" s="22" customFormat="1" ht="20.100000000000001" customHeight="1" x14ac:dyDescent="0.2">
      <c r="A33" s="16">
        <v>28</v>
      </c>
      <c r="B33" s="17" t="s">
        <v>27</v>
      </c>
      <c r="C33" s="18" t="s">
        <v>67</v>
      </c>
      <c r="D33" s="19" t="s">
        <v>143</v>
      </c>
      <c r="E33" s="20" t="s">
        <v>115</v>
      </c>
      <c r="F33" s="20" t="s">
        <v>157</v>
      </c>
      <c r="G33" s="20">
        <v>1991</v>
      </c>
      <c r="H33" s="20" t="s">
        <v>169</v>
      </c>
      <c r="I33" s="19" t="s">
        <v>245</v>
      </c>
      <c r="J33" s="19" t="s">
        <v>198</v>
      </c>
      <c r="K33" s="20">
        <v>13</v>
      </c>
      <c r="L33" s="63">
        <v>2</v>
      </c>
      <c r="M33" s="19" t="s">
        <v>364</v>
      </c>
      <c r="N33" s="20" t="s">
        <v>218</v>
      </c>
      <c r="O33" s="20" t="s">
        <v>212</v>
      </c>
      <c r="P33" s="20" t="s">
        <v>222</v>
      </c>
      <c r="Q33" s="27" t="s">
        <v>261</v>
      </c>
      <c r="R33" s="19" t="s">
        <v>351</v>
      </c>
      <c r="S33" s="20"/>
      <c r="T33" s="20">
        <f>1967+60</f>
        <v>2027</v>
      </c>
      <c r="U33" s="21"/>
    </row>
    <row r="35" spans="1:21" x14ac:dyDescent="0.2">
      <c r="S35" s="10" t="s">
        <v>373</v>
      </c>
    </row>
    <row r="39" spans="1:21" x14ac:dyDescent="0.2">
      <c r="S39" s="77" t="s">
        <v>1</v>
      </c>
    </row>
    <row r="40" spans="1:21" x14ac:dyDescent="0.2">
      <c r="S40" s="10" t="s">
        <v>374</v>
      </c>
    </row>
  </sheetData>
  <mergeCells count="14">
    <mergeCell ref="A1:U1"/>
    <mergeCell ref="A2:U2"/>
    <mergeCell ref="A4:A5"/>
    <mergeCell ref="K4:L4"/>
    <mergeCell ref="M4:O4"/>
    <mergeCell ref="P4:P5"/>
    <mergeCell ref="Q4:T4"/>
    <mergeCell ref="U4:U5"/>
    <mergeCell ref="F4:H4"/>
    <mergeCell ref="I4:J4"/>
    <mergeCell ref="D4:D5"/>
    <mergeCell ref="E4:E5"/>
    <mergeCell ref="C4:C5"/>
    <mergeCell ref="B4:B5"/>
  </mergeCells>
  <pageMargins left="0.70866141732283472" right="0.70866141732283472" top="0.74803149606299213" bottom="0.74803149606299213" header="0.31496062992125984" footer="0.31496062992125984"/>
  <pageSetup paperSize="5" scale="7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zoomScale="115" zoomScaleNormal="115" workbookViewId="0">
      <selection activeCell="S25" sqref="S25:S30"/>
    </sheetView>
  </sheetViews>
  <sheetFormatPr defaultColWidth="9.140625" defaultRowHeight="12.75" x14ac:dyDescent="0.2"/>
  <cols>
    <col min="1" max="1" width="5" style="4" customWidth="1"/>
    <col min="2" max="2" width="19.28515625" style="4" customWidth="1"/>
    <col min="3" max="3" width="19.42578125" style="4" customWidth="1"/>
    <col min="4" max="4" width="10.140625" style="10" customWidth="1"/>
    <col min="5" max="5" width="8.140625" style="10" customWidth="1"/>
    <col min="6" max="7" width="9.140625" style="10" customWidth="1"/>
    <col min="8" max="8" width="9.7109375" style="10" customWidth="1"/>
    <col min="9" max="9" width="12.140625" style="10" customWidth="1"/>
    <col min="10" max="12" width="9.140625" style="10" customWidth="1"/>
    <col min="13" max="13" width="9.85546875" style="10" customWidth="1"/>
    <col min="14" max="14" width="10.5703125" style="10" customWidth="1"/>
    <col min="15" max="17" width="9.140625" style="10" customWidth="1"/>
    <col min="18" max="18" width="9.140625" style="29"/>
    <col min="19" max="19" width="9.140625" style="10" customWidth="1"/>
    <col min="20" max="20" width="9.140625" style="29"/>
    <col min="21" max="16384" width="9.140625" style="5"/>
  </cols>
  <sheetData>
    <row r="1" spans="1:21" ht="15.75" x14ac:dyDescent="0.25">
      <c r="A1" s="86" t="s">
        <v>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8"/>
    </row>
    <row r="2" spans="1:21" ht="15.75" x14ac:dyDescent="0.25">
      <c r="A2" s="89" t="s">
        <v>112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1"/>
    </row>
    <row r="3" spans="1:21" ht="3.75" customHeight="1" x14ac:dyDescent="0.2"/>
    <row r="4" spans="1:21" s="74" customFormat="1" x14ac:dyDescent="0.25">
      <c r="A4" s="92" t="s">
        <v>86</v>
      </c>
      <c r="B4" s="92" t="s">
        <v>87</v>
      </c>
      <c r="C4" s="92" t="s">
        <v>88</v>
      </c>
      <c r="D4" s="92" t="s">
        <v>89</v>
      </c>
      <c r="E4" s="92" t="s">
        <v>90</v>
      </c>
      <c r="F4" s="93" t="s">
        <v>91</v>
      </c>
      <c r="G4" s="93"/>
      <c r="H4" s="93"/>
      <c r="I4" s="93" t="s">
        <v>95</v>
      </c>
      <c r="J4" s="93"/>
      <c r="K4" s="93" t="s">
        <v>98</v>
      </c>
      <c r="L4" s="93"/>
      <c r="M4" s="93" t="s">
        <v>101</v>
      </c>
      <c r="N4" s="93"/>
      <c r="O4" s="93"/>
      <c r="P4" s="93" t="s">
        <v>105</v>
      </c>
      <c r="Q4" s="93" t="s">
        <v>106</v>
      </c>
      <c r="R4" s="93"/>
      <c r="S4" s="93"/>
      <c r="T4" s="93"/>
      <c r="U4" s="93" t="s">
        <v>111</v>
      </c>
    </row>
    <row r="5" spans="1:21" s="74" customFormat="1" ht="25.5" x14ac:dyDescent="0.25">
      <c r="A5" s="92"/>
      <c r="B5" s="92"/>
      <c r="C5" s="92"/>
      <c r="D5" s="92"/>
      <c r="E5" s="92"/>
      <c r="F5" s="75" t="s">
        <v>92</v>
      </c>
      <c r="G5" s="75" t="s">
        <v>93</v>
      </c>
      <c r="H5" s="75" t="s">
        <v>94</v>
      </c>
      <c r="I5" s="75" t="s">
        <v>96</v>
      </c>
      <c r="J5" s="75" t="s">
        <v>97</v>
      </c>
      <c r="K5" s="75" t="s">
        <v>99</v>
      </c>
      <c r="L5" s="75" t="s">
        <v>100</v>
      </c>
      <c r="M5" s="75" t="s">
        <v>102</v>
      </c>
      <c r="N5" s="75" t="s">
        <v>103</v>
      </c>
      <c r="O5" s="75" t="s">
        <v>104</v>
      </c>
      <c r="P5" s="93"/>
      <c r="Q5" s="75" t="s">
        <v>107</v>
      </c>
      <c r="R5" s="76" t="s">
        <v>108</v>
      </c>
      <c r="S5" s="75" t="s">
        <v>109</v>
      </c>
      <c r="T5" s="76" t="s">
        <v>110</v>
      </c>
      <c r="U5" s="93"/>
    </row>
    <row r="6" spans="1:21" s="22" customFormat="1" ht="24" customHeight="1" x14ac:dyDescent="0.2">
      <c r="A6" s="16">
        <v>29</v>
      </c>
      <c r="B6" s="17" t="s">
        <v>28</v>
      </c>
      <c r="C6" s="18" t="s">
        <v>68</v>
      </c>
      <c r="D6" s="19" t="s">
        <v>144</v>
      </c>
      <c r="E6" s="20" t="s">
        <v>115</v>
      </c>
      <c r="F6" s="20" t="s">
        <v>157</v>
      </c>
      <c r="G6" s="20">
        <v>1994</v>
      </c>
      <c r="H6" s="20" t="s">
        <v>173</v>
      </c>
      <c r="I6" s="19" t="s">
        <v>199</v>
      </c>
      <c r="J6" s="19" t="s">
        <v>199</v>
      </c>
      <c r="K6" s="20">
        <v>13</v>
      </c>
      <c r="L6" s="63">
        <v>1</v>
      </c>
      <c r="M6" s="19" t="s">
        <v>365</v>
      </c>
      <c r="N6" s="20" t="s">
        <v>218</v>
      </c>
      <c r="O6" s="20" t="s">
        <v>212</v>
      </c>
      <c r="P6" s="20" t="s">
        <v>222</v>
      </c>
      <c r="Q6" s="27" t="s">
        <v>261</v>
      </c>
      <c r="R6" s="19" t="s">
        <v>356</v>
      </c>
      <c r="S6" s="20"/>
      <c r="T6" s="20">
        <f>1970+60</f>
        <v>2030</v>
      </c>
      <c r="U6" s="21"/>
    </row>
    <row r="7" spans="1:21" s="22" customFormat="1" ht="24" customHeight="1" x14ac:dyDescent="0.2">
      <c r="A7" s="16">
        <v>30</v>
      </c>
      <c r="B7" s="17" t="s">
        <v>29</v>
      </c>
      <c r="C7" s="23" t="s">
        <v>69</v>
      </c>
      <c r="D7" s="19" t="s">
        <v>145</v>
      </c>
      <c r="E7" s="20" t="s">
        <v>115</v>
      </c>
      <c r="F7" s="20" t="s">
        <v>157</v>
      </c>
      <c r="G7" s="20">
        <v>1994</v>
      </c>
      <c r="H7" s="20" t="s">
        <v>168</v>
      </c>
      <c r="I7" s="19" t="s">
        <v>206</v>
      </c>
      <c r="J7" s="19" t="s">
        <v>200</v>
      </c>
      <c r="K7" s="20">
        <v>13</v>
      </c>
      <c r="L7" s="63">
        <v>2</v>
      </c>
      <c r="M7" s="19" t="s">
        <v>365</v>
      </c>
      <c r="N7" s="20" t="s">
        <v>218</v>
      </c>
      <c r="O7" s="20" t="s">
        <v>212</v>
      </c>
      <c r="P7" s="20" t="s">
        <v>222</v>
      </c>
      <c r="Q7" s="27" t="s">
        <v>261</v>
      </c>
      <c r="R7" s="19" t="s">
        <v>358</v>
      </c>
      <c r="S7" s="20"/>
      <c r="T7" s="20">
        <f>1970+60</f>
        <v>2030</v>
      </c>
      <c r="U7" s="21"/>
    </row>
    <row r="8" spans="1:21" s="22" customFormat="1" ht="24" customHeight="1" x14ac:dyDescent="0.2">
      <c r="A8" s="16">
        <v>31</v>
      </c>
      <c r="B8" s="17" t="s">
        <v>30</v>
      </c>
      <c r="C8" s="23" t="s">
        <v>70</v>
      </c>
      <c r="D8" s="19" t="s">
        <v>146</v>
      </c>
      <c r="E8" s="20" t="s">
        <v>115</v>
      </c>
      <c r="F8" s="20" t="s">
        <v>157</v>
      </c>
      <c r="G8" s="20">
        <v>1995</v>
      </c>
      <c r="H8" s="20" t="s">
        <v>165</v>
      </c>
      <c r="I8" s="19" t="s">
        <v>231</v>
      </c>
      <c r="J8" s="19" t="s">
        <v>201</v>
      </c>
      <c r="K8" s="20">
        <v>13</v>
      </c>
      <c r="L8" s="63">
        <v>8</v>
      </c>
      <c r="M8" s="19" t="s">
        <v>366</v>
      </c>
      <c r="N8" s="20" t="s">
        <v>218</v>
      </c>
      <c r="O8" s="20" t="s">
        <v>212</v>
      </c>
      <c r="P8" s="20" t="s">
        <v>222</v>
      </c>
      <c r="Q8" s="27" t="s">
        <v>261</v>
      </c>
      <c r="R8" s="19" t="s">
        <v>367</v>
      </c>
      <c r="S8" s="20"/>
      <c r="T8" s="20">
        <f>1969+60</f>
        <v>2029</v>
      </c>
      <c r="U8" s="21"/>
    </row>
    <row r="9" spans="1:21" ht="24" customHeight="1" x14ac:dyDescent="0.2">
      <c r="A9" s="11"/>
      <c r="B9" s="6"/>
      <c r="C9" s="2"/>
      <c r="D9" s="13"/>
      <c r="E9" s="12"/>
      <c r="F9" s="12"/>
      <c r="G9" s="12"/>
      <c r="H9" s="12"/>
      <c r="I9" s="12"/>
      <c r="J9" s="13"/>
      <c r="K9" s="12"/>
      <c r="L9" s="62"/>
      <c r="M9" s="12"/>
      <c r="N9" s="12"/>
      <c r="O9" s="12"/>
      <c r="P9" s="12"/>
      <c r="Q9" s="12"/>
      <c r="R9" s="7"/>
      <c r="S9" s="12"/>
      <c r="T9" s="7"/>
      <c r="U9" s="9"/>
    </row>
    <row r="10" spans="1:21" s="22" customFormat="1" ht="24" customHeight="1" x14ac:dyDescent="0.2">
      <c r="A10" s="16">
        <v>32</v>
      </c>
      <c r="B10" s="17" t="s">
        <v>31</v>
      </c>
      <c r="C10" s="23" t="s">
        <v>71</v>
      </c>
      <c r="D10" s="19" t="s">
        <v>147</v>
      </c>
      <c r="E10" s="20" t="s">
        <v>115</v>
      </c>
      <c r="F10" s="20" t="s">
        <v>157</v>
      </c>
      <c r="G10" s="20">
        <v>1997</v>
      </c>
      <c r="H10" s="20" t="s">
        <v>176</v>
      </c>
      <c r="I10" s="19" t="s">
        <v>246</v>
      </c>
      <c r="J10" s="19" t="s">
        <v>202</v>
      </c>
      <c r="K10" s="20">
        <v>13</v>
      </c>
      <c r="L10" s="63">
        <v>3</v>
      </c>
      <c r="M10" s="19" t="s">
        <v>368</v>
      </c>
      <c r="N10" s="20" t="s">
        <v>219</v>
      </c>
      <c r="O10" s="20" t="s">
        <v>213</v>
      </c>
      <c r="P10" s="20" t="s">
        <v>222</v>
      </c>
      <c r="Q10" s="27" t="s">
        <v>261</v>
      </c>
      <c r="R10" s="19" t="s">
        <v>369</v>
      </c>
      <c r="S10" s="20"/>
      <c r="T10" s="20">
        <f>1966+60</f>
        <v>2026</v>
      </c>
      <c r="U10" s="21"/>
    </row>
    <row r="11" spans="1:21" s="22" customFormat="1" ht="24" customHeight="1" x14ac:dyDescent="0.2">
      <c r="A11" s="16">
        <v>33</v>
      </c>
      <c r="B11" s="17" t="s">
        <v>32</v>
      </c>
      <c r="C11" s="18" t="s">
        <v>72</v>
      </c>
      <c r="D11" s="19" t="s">
        <v>148</v>
      </c>
      <c r="E11" s="20" t="s">
        <v>115</v>
      </c>
      <c r="F11" s="20" t="s">
        <v>157</v>
      </c>
      <c r="G11" s="20">
        <v>1993</v>
      </c>
      <c r="H11" s="20" t="s">
        <v>165</v>
      </c>
      <c r="I11" s="19" t="s">
        <v>205</v>
      </c>
      <c r="J11" s="19" t="s">
        <v>203</v>
      </c>
      <c r="K11" s="20">
        <v>17</v>
      </c>
      <c r="L11" s="63">
        <v>3</v>
      </c>
      <c r="M11" s="19" t="s">
        <v>368</v>
      </c>
      <c r="N11" s="20" t="s">
        <v>219</v>
      </c>
      <c r="O11" s="20" t="s">
        <v>214</v>
      </c>
      <c r="P11" s="20" t="s">
        <v>222</v>
      </c>
      <c r="Q11" s="27" t="s">
        <v>261</v>
      </c>
      <c r="R11" s="19" t="s">
        <v>369</v>
      </c>
      <c r="S11" s="20"/>
      <c r="T11" s="20">
        <f>1968+60</f>
        <v>2028</v>
      </c>
      <c r="U11" s="21"/>
    </row>
    <row r="12" spans="1:21" ht="24" customHeight="1" x14ac:dyDescent="0.2">
      <c r="A12" s="11">
        <v>34</v>
      </c>
      <c r="B12" s="6" t="s">
        <v>33</v>
      </c>
      <c r="C12" s="1" t="s">
        <v>73</v>
      </c>
      <c r="D12" s="13" t="s">
        <v>149</v>
      </c>
      <c r="E12" s="12" t="s">
        <v>113</v>
      </c>
      <c r="F12" s="12" t="s">
        <v>157</v>
      </c>
      <c r="G12" s="12">
        <v>1994</v>
      </c>
      <c r="H12" s="12" t="s">
        <v>167</v>
      </c>
      <c r="I12" s="13" t="s">
        <v>247</v>
      </c>
      <c r="J12" s="13" t="s">
        <v>204</v>
      </c>
      <c r="K12" s="12">
        <v>18</v>
      </c>
      <c r="L12" s="62">
        <v>9</v>
      </c>
      <c r="M12" s="13" t="s">
        <v>366</v>
      </c>
      <c r="N12" s="12" t="s">
        <v>219</v>
      </c>
      <c r="O12" s="12" t="s">
        <v>214</v>
      </c>
      <c r="P12" s="12" t="s">
        <v>222</v>
      </c>
      <c r="Q12" s="14" t="s">
        <v>261</v>
      </c>
      <c r="R12" s="73" t="s">
        <v>369</v>
      </c>
      <c r="S12" s="12"/>
      <c r="T12" s="7">
        <f>1970+60</f>
        <v>2030</v>
      </c>
      <c r="U12" s="9"/>
    </row>
    <row r="13" spans="1:21" s="22" customFormat="1" ht="24" customHeight="1" x14ac:dyDescent="0.2">
      <c r="A13" s="16">
        <v>35</v>
      </c>
      <c r="B13" s="24" t="s">
        <v>82</v>
      </c>
      <c r="C13" s="23" t="s">
        <v>76</v>
      </c>
      <c r="D13" s="19" t="s">
        <v>150</v>
      </c>
      <c r="E13" s="20" t="s">
        <v>115</v>
      </c>
      <c r="F13" s="20" t="s">
        <v>157</v>
      </c>
      <c r="G13" s="20">
        <v>1998</v>
      </c>
      <c r="H13" s="20" t="s">
        <v>180</v>
      </c>
      <c r="I13" s="19" t="s">
        <v>205</v>
      </c>
      <c r="J13" s="19" t="s">
        <v>205</v>
      </c>
      <c r="K13" s="20">
        <v>8</v>
      </c>
      <c r="L13" s="63">
        <v>3</v>
      </c>
      <c r="M13" s="19" t="s">
        <v>258</v>
      </c>
      <c r="N13" s="20" t="s">
        <v>220</v>
      </c>
      <c r="O13" s="20" t="s">
        <v>215</v>
      </c>
      <c r="P13" s="20" t="s">
        <v>222</v>
      </c>
      <c r="Q13" s="27" t="s">
        <v>261</v>
      </c>
      <c r="R13" s="20"/>
      <c r="S13" s="20"/>
      <c r="T13" s="20">
        <f>1972+60</f>
        <v>2032</v>
      </c>
      <c r="U13" s="21"/>
    </row>
    <row r="14" spans="1:21" s="22" customFormat="1" ht="24" customHeight="1" x14ac:dyDescent="0.2">
      <c r="A14" s="16">
        <v>36</v>
      </c>
      <c r="B14" s="17" t="s">
        <v>35</v>
      </c>
      <c r="C14" s="23" t="s">
        <v>78</v>
      </c>
      <c r="D14" s="19" t="s">
        <v>151</v>
      </c>
      <c r="E14" s="20" t="s">
        <v>115</v>
      </c>
      <c r="F14" s="20" t="s">
        <v>157</v>
      </c>
      <c r="G14" s="20">
        <v>1991</v>
      </c>
      <c r="H14" s="20" t="s">
        <v>171</v>
      </c>
      <c r="I14" s="19" t="s">
        <v>248</v>
      </c>
      <c r="J14" s="19" t="s">
        <v>206</v>
      </c>
      <c r="K14" s="20">
        <v>7</v>
      </c>
      <c r="L14" s="63">
        <v>4</v>
      </c>
      <c r="M14" s="19" t="s">
        <v>359</v>
      </c>
      <c r="N14" s="20" t="s">
        <v>220</v>
      </c>
      <c r="O14" s="20" t="str">
        <f>O13</f>
        <v>III.b</v>
      </c>
      <c r="P14" s="20" t="s">
        <v>222</v>
      </c>
      <c r="Q14" s="27" t="s">
        <v>261</v>
      </c>
      <c r="R14" s="19" t="s">
        <v>355</v>
      </c>
      <c r="S14" s="20"/>
      <c r="T14" s="20">
        <f>1965+60</f>
        <v>2025</v>
      </c>
      <c r="U14" s="21"/>
    </row>
    <row r="15" spans="1:21" ht="24" customHeight="1" x14ac:dyDescent="0.2">
      <c r="A15" s="11">
        <v>37</v>
      </c>
      <c r="B15" s="6" t="s">
        <v>37</v>
      </c>
      <c r="C15" s="1" t="s">
        <v>74</v>
      </c>
      <c r="D15" s="13" t="s">
        <v>152</v>
      </c>
      <c r="E15" s="12" t="s">
        <v>113</v>
      </c>
      <c r="F15" s="12" t="s">
        <v>157</v>
      </c>
      <c r="G15" s="12">
        <v>2011</v>
      </c>
      <c r="H15" s="12" t="s">
        <v>181</v>
      </c>
      <c r="I15" s="13" t="s">
        <v>249</v>
      </c>
      <c r="J15" s="13" t="s">
        <v>206</v>
      </c>
      <c r="K15" s="12">
        <v>7</v>
      </c>
      <c r="L15" s="62">
        <v>7</v>
      </c>
      <c r="M15" s="13" t="s">
        <v>368</v>
      </c>
      <c r="N15" s="12" t="s">
        <v>220</v>
      </c>
      <c r="O15" s="12" t="s">
        <v>216</v>
      </c>
      <c r="P15" s="12" t="s">
        <v>222</v>
      </c>
      <c r="Q15" s="14" t="s">
        <v>261</v>
      </c>
      <c r="R15" s="73" t="s">
        <v>369</v>
      </c>
      <c r="S15" s="12"/>
      <c r="T15" s="7">
        <f>1968+60</f>
        <v>2028</v>
      </c>
      <c r="U15" s="9"/>
    </row>
    <row r="16" spans="1:21" s="22" customFormat="1" ht="24" customHeight="1" x14ac:dyDescent="0.2">
      <c r="A16" s="16">
        <v>38</v>
      </c>
      <c r="B16" s="25" t="s">
        <v>38</v>
      </c>
      <c r="C16" s="18" t="s">
        <v>75</v>
      </c>
      <c r="D16" s="19" t="s">
        <v>153</v>
      </c>
      <c r="E16" s="20" t="s">
        <v>115</v>
      </c>
      <c r="F16" s="20" t="s">
        <v>157</v>
      </c>
      <c r="G16" s="20">
        <v>2010</v>
      </c>
      <c r="H16" s="20" t="s">
        <v>164</v>
      </c>
      <c r="I16" s="19" t="s">
        <v>250</v>
      </c>
      <c r="J16" s="19" t="s">
        <v>207</v>
      </c>
      <c r="K16" s="20">
        <v>3</v>
      </c>
      <c r="L16" s="63">
        <v>8</v>
      </c>
      <c r="M16" s="19" t="s">
        <v>370</v>
      </c>
      <c r="N16" s="20" t="s">
        <v>220</v>
      </c>
      <c r="O16" s="20" t="str">
        <f>O15</f>
        <v>III.a</v>
      </c>
      <c r="P16" s="20" t="s">
        <v>222</v>
      </c>
      <c r="Q16" s="27" t="s">
        <v>261</v>
      </c>
      <c r="R16" s="19" t="s">
        <v>371</v>
      </c>
      <c r="S16" s="20"/>
      <c r="T16" s="20">
        <f>1987+60</f>
        <v>2047</v>
      </c>
      <c r="U16" s="21"/>
    </row>
    <row r="17" spans="1:21" ht="24" customHeight="1" x14ac:dyDescent="0.2">
      <c r="A17" s="11">
        <v>39</v>
      </c>
      <c r="B17" s="8" t="s">
        <v>39</v>
      </c>
      <c r="C17" s="7" t="s">
        <v>81</v>
      </c>
      <c r="D17" s="13" t="s">
        <v>151</v>
      </c>
      <c r="E17" s="12" t="s">
        <v>113</v>
      </c>
      <c r="F17" s="12" t="s">
        <v>157</v>
      </c>
      <c r="G17" s="12">
        <v>1991</v>
      </c>
      <c r="H17" s="12" t="s">
        <v>182</v>
      </c>
      <c r="I17" s="15" t="s">
        <v>254</v>
      </c>
      <c r="J17" s="13" t="s">
        <v>208</v>
      </c>
      <c r="K17" s="12">
        <v>14</v>
      </c>
      <c r="L17" s="62">
        <v>4</v>
      </c>
      <c r="M17" s="13" t="s">
        <v>208</v>
      </c>
      <c r="N17" s="12" t="s">
        <v>220</v>
      </c>
      <c r="O17" s="12" t="str">
        <f>O16</f>
        <v>III.a</v>
      </c>
      <c r="P17" s="12" t="s">
        <v>222</v>
      </c>
      <c r="Q17" s="14" t="s">
        <v>261</v>
      </c>
      <c r="R17" s="73" t="s">
        <v>372</v>
      </c>
      <c r="S17" s="12"/>
      <c r="T17" s="7">
        <f>1965+60</f>
        <v>2025</v>
      </c>
      <c r="U17" s="9"/>
    </row>
    <row r="18" spans="1:21" s="22" customFormat="1" ht="24" customHeight="1" x14ac:dyDescent="0.2">
      <c r="A18" s="16">
        <v>40</v>
      </c>
      <c r="B18" s="25" t="s">
        <v>40</v>
      </c>
      <c r="C18" s="26" t="s">
        <v>80</v>
      </c>
      <c r="D18" s="19" t="s">
        <v>154</v>
      </c>
      <c r="E18" s="20" t="s">
        <v>115</v>
      </c>
      <c r="F18" s="20" t="s">
        <v>157</v>
      </c>
      <c r="G18" s="20">
        <v>1998</v>
      </c>
      <c r="H18" s="20" t="s">
        <v>176</v>
      </c>
      <c r="I18" s="19" t="s">
        <v>252</v>
      </c>
      <c r="J18" s="19" t="s">
        <v>208</v>
      </c>
      <c r="K18" s="20">
        <v>14</v>
      </c>
      <c r="L18" s="63">
        <v>11</v>
      </c>
      <c r="M18" s="19" t="s">
        <v>208</v>
      </c>
      <c r="N18" s="20" t="s">
        <v>220</v>
      </c>
      <c r="O18" s="20" t="str">
        <f>O17</f>
        <v>III.a</v>
      </c>
      <c r="P18" s="20" t="s">
        <v>222</v>
      </c>
      <c r="Q18" s="27" t="s">
        <v>261</v>
      </c>
      <c r="R18" s="19" t="s">
        <v>360</v>
      </c>
      <c r="S18" s="20"/>
      <c r="T18" s="20">
        <f>1974+60</f>
        <v>2034</v>
      </c>
      <c r="U18" s="21"/>
    </row>
    <row r="19" spans="1:21" ht="24" customHeight="1" x14ac:dyDescent="0.2">
      <c r="A19" s="11"/>
      <c r="B19" s="8"/>
      <c r="E19" s="12"/>
      <c r="F19" s="12"/>
      <c r="G19" s="12"/>
      <c r="H19" s="12"/>
      <c r="I19" s="12"/>
      <c r="J19" s="12"/>
      <c r="K19" s="12"/>
      <c r="L19" s="62"/>
      <c r="M19" s="12"/>
      <c r="N19" s="12"/>
      <c r="O19" s="12"/>
      <c r="P19" s="12"/>
      <c r="Q19" s="12"/>
      <c r="R19" s="7"/>
      <c r="S19" s="12"/>
      <c r="T19" s="7"/>
      <c r="U19" s="9"/>
    </row>
    <row r="20" spans="1:21" ht="24" customHeight="1" x14ac:dyDescent="0.2">
      <c r="A20" s="11">
        <v>40</v>
      </c>
      <c r="B20" s="6" t="s">
        <v>34</v>
      </c>
      <c r="C20" s="1" t="s">
        <v>83</v>
      </c>
      <c r="D20" s="13" t="s">
        <v>126</v>
      </c>
      <c r="E20" s="12" t="s">
        <v>113</v>
      </c>
      <c r="F20" s="12" t="s">
        <v>160</v>
      </c>
      <c r="G20" s="12">
        <v>1983</v>
      </c>
      <c r="H20" s="12" t="s">
        <v>173</v>
      </c>
      <c r="I20" s="13" t="s">
        <v>191</v>
      </c>
      <c r="J20" s="13" t="s">
        <v>209</v>
      </c>
      <c r="K20" s="12">
        <v>22</v>
      </c>
      <c r="L20" s="62">
        <v>7</v>
      </c>
      <c r="M20" s="13" t="s">
        <v>229</v>
      </c>
      <c r="N20" s="12" t="s">
        <v>184</v>
      </c>
      <c r="O20" s="12" t="str">
        <f>O14</f>
        <v>III.b</v>
      </c>
      <c r="P20" s="12" t="s">
        <v>223</v>
      </c>
      <c r="Q20" s="12" t="s">
        <v>184</v>
      </c>
      <c r="R20" s="73" t="s">
        <v>352</v>
      </c>
      <c r="S20" s="12"/>
      <c r="T20" s="7">
        <f>1962+58</f>
        <v>2020</v>
      </c>
      <c r="U20" s="9"/>
    </row>
    <row r="21" spans="1:21" s="22" customFormat="1" ht="24" customHeight="1" x14ac:dyDescent="0.2">
      <c r="A21" s="16">
        <v>41</v>
      </c>
      <c r="B21" s="17" t="s">
        <v>36</v>
      </c>
      <c r="C21" s="23" t="s">
        <v>84</v>
      </c>
      <c r="D21" s="19" t="s">
        <v>155</v>
      </c>
      <c r="E21" s="20" t="s">
        <v>115</v>
      </c>
      <c r="F21" s="20" t="s">
        <v>161</v>
      </c>
      <c r="G21" s="20">
        <v>1984</v>
      </c>
      <c r="H21" s="20" t="s">
        <v>183</v>
      </c>
      <c r="I21" s="19" t="s">
        <v>253</v>
      </c>
      <c r="J21" s="27" t="s">
        <v>210</v>
      </c>
      <c r="K21" s="20">
        <v>14</v>
      </c>
      <c r="L21" s="63">
        <v>3</v>
      </c>
      <c r="M21" s="19" t="s">
        <v>259</v>
      </c>
      <c r="N21" s="20" t="s">
        <v>184</v>
      </c>
      <c r="O21" s="20" t="str">
        <f>O20</f>
        <v>III.b</v>
      </c>
      <c r="P21" s="20" t="s">
        <v>224</v>
      </c>
      <c r="Q21" s="20" t="s">
        <v>184</v>
      </c>
      <c r="R21" s="19" t="s">
        <v>355</v>
      </c>
      <c r="S21" s="20"/>
      <c r="T21" s="20">
        <f>1961+58</f>
        <v>2019</v>
      </c>
      <c r="U21" s="21"/>
    </row>
    <row r="22" spans="1:21" ht="24" customHeight="1" x14ac:dyDescent="0.2">
      <c r="A22" s="11">
        <v>42</v>
      </c>
      <c r="B22" s="8" t="s">
        <v>41</v>
      </c>
      <c r="C22" s="3" t="s">
        <v>85</v>
      </c>
      <c r="D22" s="13" t="s">
        <v>156</v>
      </c>
      <c r="E22" s="12" t="s">
        <v>113</v>
      </c>
      <c r="F22" s="12" t="s">
        <v>162</v>
      </c>
      <c r="G22" s="12">
        <v>2011</v>
      </c>
      <c r="H22" s="12" t="s">
        <v>184</v>
      </c>
      <c r="I22" s="13" t="s">
        <v>251</v>
      </c>
      <c r="J22" s="13" t="s">
        <v>208</v>
      </c>
      <c r="K22" s="12">
        <v>16</v>
      </c>
      <c r="L22" s="62">
        <v>0</v>
      </c>
      <c r="M22" s="13" t="s">
        <v>208</v>
      </c>
      <c r="N22" s="12" t="s">
        <v>184</v>
      </c>
      <c r="O22" s="12" t="s">
        <v>217</v>
      </c>
      <c r="P22" s="12" t="s">
        <v>225</v>
      </c>
      <c r="Q22" s="12" t="s">
        <v>184</v>
      </c>
      <c r="R22" s="73" t="s">
        <v>371</v>
      </c>
      <c r="S22" s="12"/>
      <c r="T22" s="7">
        <f>1980+58</f>
        <v>2038</v>
      </c>
      <c r="U22" s="9"/>
    </row>
    <row r="25" spans="1:21" x14ac:dyDescent="0.2">
      <c r="S25" s="10" t="s">
        <v>373</v>
      </c>
    </row>
    <row r="29" spans="1:21" x14ac:dyDescent="0.2">
      <c r="S29" s="77" t="s">
        <v>1</v>
      </c>
    </row>
    <row r="30" spans="1:21" x14ac:dyDescent="0.2">
      <c r="S30" s="10" t="s">
        <v>374</v>
      </c>
    </row>
  </sheetData>
  <mergeCells count="14">
    <mergeCell ref="M4:O4"/>
    <mergeCell ref="P4:P5"/>
    <mergeCell ref="Q4:T4"/>
    <mergeCell ref="U4:U5"/>
    <mergeCell ref="A1:U1"/>
    <mergeCell ref="A2:U2"/>
    <mergeCell ref="A4:A5"/>
    <mergeCell ref="B4:B5"/>
    <mergeCell ref="C4:C5"/>
    <mergeCell ref="D4:D5"/>
    <mergeCell ref="E4:E5"/>
    <mergeCell ref="F4:H4"/>
    <mergeCell ref="I4:J4"/>
    <mergeCell ref="K4:L4"/>
  </mergeCells>
  <pageMargins left="0.70866141732283472" right="0.70866141732283472" top="0.74803149606299213" bottom="0.74803149606299213" header="0.31496062992125984" footer="0.31496062992125984"/>
  <pageSetup paperSize="5" scale="7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topLeftCell="A4" zoomScale="85" zoomScaleNormal="85" workbookViewId="0">
      <selection activeCell="T22" sqref="T22"/>
    </sheetView>
  </sheetViews>
  <sheetFormatPr defaultColWidth="9.140625" defaultRowHeight="15" x14ac:dyDescent="0.25"/>
  <cols>
    <col min="1" max="1" width="3.28515625" style="28" customWidth="1"/>
    <col min="2" max="2" width="19" style="28" customWidth="1"/>
    <col min="3" max="3" width="3.28515625" style="28" customWidth="1"/>
    <col min="4" max="4" width="19" style="28" customWidth="1"/>
    <col min="5" max="5" width="3.28515625" style="28" customWidth="1"/>
    <col min="6" max="6" width="19" style="28" customWidth="1"/>
    <col min="7" max="7" width="3.28515625" style="28" customWidth="1"/>
    <col min="8" max="8" width="19" style="28" customWidth="1"/>
    <col min="9" max="9" width="3.28515625" style="28" customWidth="1"/>
    <col min="10" max="10" width="19" style="28" customWidth="1"/>
    <col min="11" max="11" width="3.28515625" style="28" customWidth="1"/>
    <col min="12" max="12" width="19" style="28" customWidth="1"/>
    <col min="13" max="13" width="3.28515625" style="28" customWidth="1"/>
    <col min="14" max="14" width="19" style="28" customWidth="1"/>
    <col min="15" max="15" width="3.28515625" style="28" customWidth="1"/>
    <col min="16" max="16" width="19" style="28" customWidth="1"/>
    <col min="17" max="17" width="3.28515625" style="28" customWidth="1"/>
    <col min="18" max="18" width="19" style="28" customWidth="1"/>
    <col min="19" max="19" width="4.42578125" style="28" customWidth="1"/>
    <col min="20" max="20" width="19.28515625" style="28" customWidth="1"/>
    <col min="21" max="21" width="3.140625" style="28" customWidth="1"/>
    <col min="22" max="22" width="19.28515625" style="28" customWidth="1"/>
    <col min="23" max="16384" width="9.140625" style="28"/>
  </cols>
  <sheetData>
    <row r="1" spans="2:20" s="59" customFormat="1" ht="23.25" customHeight="1" x14ac:dyDescent="0.25">
      <c r="B1" s="103" t="s">
        <v>262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</row>
    <row r="2" spans="2:20" s="59" customFormat="1" ht="23.25" customHeight="1" x14ac:dyDescent="0.25">
      <c r="B2" s="103" t="s">
        <v>263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</row>
    <row r="3" spans="2:20" s="59" customFormat="1" ht="23.25" customHeight="1" x14ac:dyDescent="0.25">
      <c r="B3" s="103" t="s">
        <v>112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</row>
    <row r="4" spans="2:20" s="59" customFormat="1" ht="23.25" customHeight="1" x14ac:dyDescent="0.25"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</row>
    <row r="5" spans="2:20" s="59" customFormat="1" ht="23.25" customHeight="1" x14ac:dyDescent="0.25">
      <c r="B5" s="104" t="s">
        <v>264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</row>
    <row r="6" spans="2:20" s="59" customFormat="1" ht="23.25" customHeight="1" x14ac:dyDescent="0.25">
      <c r="B6" s="104" t="s">
        <v>265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</row>
    <row r="7" spans="2:20" s="59" customFormat="1" ht="18" customHeight="1" x14ac:dyDescent="0.25"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</row>
    <row r="8" spans="2:20" s="30" customFormat="1" ht="22.5" x14ac:dyDescent="0.55000000000000004">
      <c r="B8" s="42"/>
      <c r="C8" s="42"/>
      <c r="D8" s="42"/>
      <c r="E8" s="42"/>
      <c r="F8" s="42"/>
      <c r="G8" s="42"/>
      <c r="H8" s="42"/>
      <c r="I8" s="94" t="s">
        <v>350</v>
      </c>
      <c r="J8" s="94"/>
      <c r="K8" s="94"/>
      <c r="L8" s="94"/>
      <c r="M8" s="42"/>
      <c r="N8" s="42"/>
      <c r="O8" s="42"/>
      <c r="P8" s="42"/>
      <c r="Q8" s="42"/>
      <c r="R8" s="42"/>
      <c r="S8" s="42"/>
      <c r="T8" s="42"/>
    </row>
    <row r="9" spans="2:20" s="30" customFormat="1" ht="22.5" x14ac:dyDescent="0.55000000000000004">
      <c r="B9" s="42"/>
      <c r="C9" s="42"/>
      <c r="D9" s="42"/>
      <c r="E9" s="42"/>
      <c r="F9" s="42"/>
      <c r="G9" s="42"/>
      <c r="H9" s="42"/>
      <c r="I9" s="95" t="s">
        <v>1</v>
      </c>
      <c r="J9" s="95"/>
      <c r="K9" s="95"/>
      <c r="L9" s="95"/>
      <c r="M9" s="42"/>
      <c r="N9" s="42"/>
      <c r="O9" s="42"/>
      <c r="P9" s="42"/>
      <c r="Q9" s="42"/>
      <c r="R9" s="42"/>
      <c r="S9" s="42"/>
      <c r="T9" s="42"/>
    </row>
    <row r="10" spans="2:20" s="30" customFormat="1" ht="22.5" x14ac:dyDescent="0.55000000000000004">
      <c r="B10" s="42"/>
      <c r="C10" s="42"/>
      <c r="D10" s="42"/>
      <c r="E10" s="42"/>
      <c r="F10" s="42"/>
      <c r="G10" s="42"/>
      <c r="H10" s="42"/>
      <c r="I10" s="42"/>
      <c r="J10" s="42"/>
      <c r="K10" s="49"/>
      <c r="L10" s="42"/>
      <c r="M10" s="42"/>
      <c r="N10" s="42"/>
      <c r="O10" s="42"/>
      <c r="P10" s="42"/>
      <c r="Q10" s="42"/>
      <c r="R10" s="42"/>
      <c r="S10" s="42"/>
      <c r="T10" s="42"/>
    </row>
    <row r="11" spans="2:20" s="30" customFormat="1" ht="23.25" thickBot="1" x14ac:dyDescent="0.6">
      <c r="B11" s="42"/>
      <c r="C11" s="42"/>
      <c r="D11" s="42"/>
      <c r="E11" s="42"/>
      <c r="F11" s="42"/>
      <c r="G11" s="42"/>
      <c r="H11" s="42"/>
      <c r="I11" s="42"/>
      <c r="J11" s="42"/>
      <c r="K11" s="54"/>
      <c r="L11" s="55"/>
      <c r="M11" s="55"/>
      <c r="N11" s="55"/>
      <c r="O11" s="55"/>
      <c r="P11" s="55"/>
      <c r="Q11" s="55"/>
      <c r="R11" s="42"/>
      <c r="S11" s="42"/>
      <c r="T11" s="42"/>
    </row>
    <row r="12" spans="2:20" s="30" customFormat="1" ht="22.5" x14ac:dyDescent="0.55000000000000004">
      <c r="B12" s="42"/>
      <c r="C12" s="42"/>
      <c r="D12" s="42"/>
      <c r="E12" s="42"/>
      <c r="F12" s="42"/>
      <c r="G12" s="42"/>
      <c r="H12" s="42"/>
      <c r="I12" s="42"/>
      <c r="J12" s="42"/>
      <c r="K12" s="53"/>
      <c r="L12" s="42"/>
      <c r="M12" s="42"/>
      <c r="N12" s="42"/>
      <c r="O12" s="42"/>
      <c r="P12" s="42"/>
      <c r="Q12" s="57"/>
      <c r="R12" s="56"/>
      <c r="S12" s="42"/>
      <c r="T12" s="42"/>
    </row>
    <row r="13" spans="2:20" s="30" customFormat="1" ht="22.5" x14ac:dyDescent="0.55000000000000004">
      <c r="B13" s="42"/>
      <c r="C13" s="42"/>
      <c r="D13" s="42"/>
      <c r="E13" s="42"/>
      <c r="F13" s="42"/>
      <c r="G13" s="98" t="s">
        <v>335</v>
      </c>
      <c r="H13" s="98"/>
      <c r="I13" s="98" t="s">
        <v>336</v>
      </c>
      <c r="J13" s="98"/>
      <c r="K13" s="98" t="s">
        <v>337</v>
      </c>
      <c r="L13" s="98"/>
      <c r="M13" s="98" t="s">
        <v>338</v>
      </c>
      <c r="N13" s="98"/>
      <c r="O13" s="42"/>
      <c r="P13" s="42"/>
      <c r="Q13" s="98" t="s">
        <v>339</v>
      </c>
      <c r="R13" s="98"/>
      <c r="S13" s="98"/>
      <c r="T13" s="98"/>
    </row>
    <row r="14" spans="2:20" s="30" customFormat="1" ht="22.5" x14ac:dyDescent="0.55000000000000004">
      <c r="B14" s="43"/>
      <c r="C14" s="43"/>
      <c r="D14" s="43"/>
      <c r="E14" s="43"/>
      <c r="F14" s="43"/>
      <c r="G14" s="31">
        <v>1</v>
      </c>
      <c r="H14" s="65" t="s">
        <v>281</v>
      </c>
      <c r="I14" s="31">
        <v>1</v>
      </c>
      <c r="J14" s="32" t="s">
        <v>291</v>
      </c>
      <c r="K14" s="51">
        <v>1</v>
      </c>
      <c r="L14" s="50" t="s">
        <v>282</v>
      </c>
      <c r="M14" s="52">
        <v>1</v>
      </c>
      <c r="N14" s="50" t="s">
        <v>297</v>
      </c>
      <c r="O14" s="43"/>
      <c r="P14" s="43"/>
      <c r="Q14" s="31">
        <v>1</v>
      </c>
      <c r="R14" s="58" t="s">
        <v>340</v>
      </c>
      <c r="S14" s="31">
        <v>7</v>
      </c>
      <c r="T14" s="58" t="s">
        <v>347</v>
      </c>
    </row>
    <row r="15" spans="2:20" s="30" customFormat="1" ht="22.5" x14ac:dyDescent="0.55000000000000004">
      <c r="B15" s="42"/>
      <c r="C15" s="42"/>
      <c r="D15" s="42"/>
      <c r="E15" s="42"/>
      <c r="F15" s="42"/>
      <c r="G15" s="42"/>
      <c r="H15" s="42"/>
      <c r="I15" s="42"/>
      <c r="J15" s="42"/>
      <c r="K15" s="49"/>
      <c r="L15" s="42"/>
      <c r="M15" s="42"/>
      <c r="N15" s="42"/>
      <c r="O15" s="42"/>
      <c r="P15" s="42"/>
      <c r="Q15" s="31">
        <v>2</v>
      </c>
      <c r="R15" s="66" t="s">
        <v>341</v>
      </c>
      <c r="S15" s="31">
        <v>8</v>
      </c>
      <c r="T15" s="58" t="s">
        <v>346</v>
      </c>
    </row>
    <row r="16" spans="2:20" s="30" customFormat="1" ht="22.5" x14ac:dyDescent="0.55000000000000004">
      <c r="B16" s="42"/>
      <c r="C16" s="42"/>
      <c r="D16" s="42"/>
      <c r="E16" s="42"/>
      <c r="F16" s="42"/>
      <c r="G16" s="42"/>
      <c r="H16" s="42"/>
      <c r="I16" s="42"/>
      <c r="J16" s="42"/>
      <c r="K16" s="49"/>
      <c r="L16" s="42"/>
      <c r="M16" s="42"/>
      <c r="N16" s="42"/>
      <c r="O16" s="42"/>
      <c r="P16" s="42"/>
      <c r="Q16" s="31">
        <v>3</v>
      </c>
      <c r="R16" s="58" t="s">
        <v>342</v>
      </c>
      <c r="S16" s="31">
        <v>9</v>
      </c>
      <c r="T16" s="58" t="s">
        <v>348</v>
      </c>
    </row>
    <row r="17" spans="1:22" s="30" customFormat="1" ht="22.5" x14ac:dyDescent="0.55000000000000004">
      <c r="B17" s="42"/>
      <c r="C17" s="42"/>
      <c r="D17" s="42"/>
      <c r="E17" s="42"/>
      <c r="F17" s="42"/>
      <c r="G17" s="42"/>
      <c r="H17" s="46"/>
      <c r="I17" s="47"/>
      <c r="J17" s="47"/>
      <c r="K17" s="48"/>
      <c r="L17" s="47"/>
      <c r="M17" s="47"/>
      <c r="N17" s="45"/>
      <c r="O17" s="42"/>
      <c r="P17" s="42"/>
      <c r="Q17" s="31">
        <v>4</v>
      </c>
      <c r="R17" s="66" t="s">
        <v>343</v>
      </c>
      <c r="S17" s="31">
        <v>10</v>
      </c>
      <c r="T17" s="66" t="s">
        <v>349</v>
      </c>
    </row>
    <row r="18" spans="1:22" s="30" customFormat="1" ht="22.5" x14ac:dyDescent="0.55000000000000004">
      <c r="B18" s="42"/>
      <c r="C18" s="42"/>
      <c r="D18" s="42"/>
      <c r="E18" s="42"/>
      <c r="F18" s="42"/>
      <c r="G18" s="97" t="s">
        <v>332</v>
      </c>
      <c r="H18" s="97"/>
      <c r="I18" s="42"/>
      <c r="J18" s="42"/>
      <c r="K18" s="49"/>
      <c r="L18" s="42"/>
      <c r="M18" s="97" t="s">
        <v>334</v>
      </c>
      <c r="N18" s="97"/>
      <c r="O18" s="42"/>
      <c r="P18" s="42"/>
      <c r="Q18" s="31">
        <v>5</v>
      </c>
      <c r="R18" s="66" t="s">
        <v>344</v>
      </c>
      <c r="T18" s="42"/>
    </row>
    <row r="19" spans="1:22" s="30" customFormat="1" ht="22.5" x14ac:dyDescent="0.55000000000000004">
      <c r="B19" s="42"/>
      <c r="C19" s="42"/>
      <c r="D19" s="42"/>
      <c r="E19" s="42"/>
      <c r="F19" s="42"/>
      <c r="G19" s="44">
        <v>1</v>
      </c>
      <c r="H19" s="67" t="s">
        <v>311</v>
      </c>
      <c r="I19" s="42"/>
      <c r="J19" s="42"/>
      <c r="K19" s="49"/>
      <c r="L19" s="42"/>
      <c r="M19" s="44">
        <v>1</v>
      </c>
      <c r="N19" s="65" t="s">
        <v>295</v>
      </c>
      <c r="O19" s="42"/>
      <c r="P19" s="42"/>
      <c r="Q19" s="31">
        <v>6</v>
      </c>
      <c r="R19" s="66" t="s">
        <v>345</v>
      </c>
      <c r="S19" s="42"/>
      <c r="T19" s="42"/>
    </row>
    <row r="20" spans="1:22" s="30" customFormat="1" ht="21" x14ac:dyDescent="0.5">
      <c r="G20" s="31">
        <v>2</v>
      </c>
      <c r="H20" s="65" t="s">
        <v>286</v>
      </c>
      <c r="K20" s="40"/>
      <c r="M20" s="31">
        <v>2</v>
      </c>
      <c r="N20" s="32" t="s">
        <v>292</v>
      </c>
    </row>
    <row r="21" spans="1:22" s="30" customFormat="1" ht="21" x14ac:dyDescent="0.5">
      <c r="G21" s="31">
        <v>3</v>
      </c>
      <c r="H21" s="65" t="s">
        <v>296</v>
      </c>
      <c r="K21" s="40"/>
      <c r="M21" s="31">
        <v>3</v>
      </c>
      <c r="N21" s="32" t="s">
        <v>293</v>
      </c>
    </row>
    <row r="22" spans="1:22" s="30" customFormat="1" ht="21" x14ac:dyDescent="0.5">
      <c r="G22" s="31">
        <v>4</v>
      </c>
      <c r="H22" s="32" t="s">
        <v>333</v>
      </c>
      <c r="K22" s="40"/>
      <c r="M22" s="31">
        <v>4</v>
      </c>
      <c r="N22" s="32" t="s">
        <v>294</v>
      </c>
    </row>
    <row r="23" spans="1:22" s="30" customFormat="1" ht="21" x14ac:dyDescent="0.5">
      <c r="K23" s="41"/>
    </row>
    <row r="24" spans="1:22" s="30" customFormat="1" ht="21" x14ac:dyDescent="0.5">
      <c r="C24" s="100" t="s">
        <v>323</v>
      </c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</row>
    <row r="25" spans="1:22" s="39" customFormat="1" x14ac:dyDescent="0.25">
      <c r="C25" s="96" t="s">
        <v>324</v>
      </c>
      <c r="D25" s="96"/>
      <c r="E25" s="96" t="s">
        <v>325</v>
      </c>
      <c r="F25" s="96"/>
      <c r="G25" s="96" t="s">
        <v>326</v>
      </c>
      <c r="H25" s="96"/>
      <c r="I25" s="96" t="s">
        <v>327</v>
      </c>
      <c r="J25" s="96"/>
      <c r="K25" s="96" t="s">
        <v>328</v>
      </c>
      <c r="L25" s="96"/>
      <c r="M25" s="96" t="s">
        <v>329</v>
      </c>
      <c r="N25" s="96"/>
      <c r="O25" s="96" t="s">
        <v>330</v>
      </c>
      <c r="P25" s="96"/>
      <c r="Q25" s="96" t="s">
        <v>331</v>
      </c>
      <c r="R25" s="96"/>
    </row>
    <row r="26" spans="1:22" ht="21" x14ac:dyDescent="0.5">
      <c r="C26" s="38">
        <v>7</v>
      </c>
      <c r="D26" s="65" t="s">
        <v>300</v>
      </c>
      <c r="E26" s="38">
        <v>7</v>
      </c>
      <c r="F26" s="68" t="s">
        <v>285</v>
      </c>
      <c r="G26" s="38">
        <v>7</v>
      </c>
      <c r="H26" s="33" t="s">
        <v>292</v>
      </c>
      <c r="I26" s="38">
        <v>7</v>
      </c>
      <c r="J26" s="65" t="s">
        <v>288</v>
      </c>
      <c r="K26" s="38">
        <v>7</v>
      </c>
      <c r="L26" s="65" t="s">
        <v>299</v>
      </c>
      <c r="M26" s="38">
        <v>7</v>
      </c>
      <c r="N26" s="32" t="s">
        <v>302</v>
      </c>
      <c r="O26" s="38">
        <v>7</v>
      </c>
      <c r="P26" s="68" t="s">
        <v>296</v>
      </c>
      <c r="Q26" s="38">
        <v>7</v>
      </c>
      <c r="R26" s="32" t="s">
        <v>307</v>
      </c>
    </row>
    <row r="27" spans="1:22" ht="21" x14ac:dyDescent="0.5">
      <c r="C27" s="38">
        <v>8</v>
      </c>
      <c r="D27" s="32" t="s">
        <v>305</v>
      </c>
      <c r="E27" s="38">
        <v>8</v>
      </c>
      <c r="F27" s="32" t="s">
        <v>280</v>
      </c>
      <c r="G27" s="38">
        <v>8</v>
      </c>
      <c r="H27" s="32" t="s">
        <v>309</v>
      </c>
      <c r="I27" s="38">
        <v>8</v>
      </c>
      <c r="J27" s="65" t="s">
        <v>303</v>
      </c>
      <c r="K27" s="38">
        <v>8</v>
      </c>
      <c r="L27" s="68" t="s">
        <v>295</v>
      </c>
      <c r="M27" s="38">
        <v>8</v>
      </c>
      <c r="N27" s="68" t="s">
        <v>286</v>
      </c>
      <c r="O27" s="38">
        <v>8</v>
      </c>
      <c r="P27" s="65" t="s">
        <v>276</v>
      </c>
      <c r="Q27" s="38">
        <v>8</v>
      </c>
      <c r="R27" s="32" t="s">
        <v>301</v>
      </c>
    </row>
    <row r="28" spans="1:22" ht="21" x14ac:dyDescent="0.5">
      <c r="C28" s="38">
        <v>9</v>
      </c>
      <c r="D28" s="65" t="s">
        <v>313</v>
      </c>
      <c r="E28" s="38">
        <v>9</v>
      </c>
      <c r="F28" s="32" t="s">
        <v>304</v>
      </c>
      <c r="G28" s="38">
        <v>9</v>
      </c>
      <c r="H28" s="65" t="s">
        <v>274</v>
      </c>
      <c r="I28" s="38">
        <v>9</v>
      </c>
      <c r="J28" s="32" t="s">
        <v>306</v>
      </c>
      <c r="K28" s="38">
        <v>9</v>
      </c>
      <c r="L28" s="32" t="s">
        <v>308</v>
      </c>
      <c r="M28" s="38">
        <v>9</v>
      </c>
      <c r="N28" s="68" t="s">
        <v>283</v>
      </c>
      <c r="O28" s="38">
        <v>9</v>
      </c>
      <c r="P28" s="33" t="s">
        <v>294</v>
      </c>
      <c r="Q28" s="38">
        <v>9</v>
      </c>
      <c r="R28" s="65" t="s">
        <v>290</v>
      </c>
    </row>
    <row r="29" spans="1:22" x14ac:dyDescent="0.25">
      <c r="K29" s="36"/>
    </row>
    <row r="30" spans="1:22" x14ac:dyDescent="0.25">
      <c r="K30" s="36"/>
    </row>
    <row r="31" spans="1:22" s="70" customFormat="1" ht="21" x14ac:dyDescent="0.5">
      <c r="A31" s="101" t="s">
        <v>266</v>
      </c>
      <c r="B31" s="101"/>
      <c r="C31" s="101" t="s">
        <v>267</v>
      </c>
      <c r="D31" s="101"/>
      <c r="E31" s="101" t="s">
        <v>268</v>
      </c>
      <c r="F31" s="102"/>
      <c r="G31" s="101" t="s">
        <v>269</v>
      </c>
      <c r="H31" s="101"/>
      <c r="I31" s="101" t="s">
        <v>177</v>
      </c>
      <c r="J31" s="102"/>
      <c r="K31" s="101" t="s">
        <v>179</v>
      </c>
      <c r="L31" s="101"/>
      <c r="M31" s="101" t="s">
        <v>270</v>
      </c>
      <c r="N31" s="101"/>
      <c r="O31" s="101" t="s">
        <v>271</v>
      </c>
      <c r="P31" s="101"/>
      <c r="Q31" s="101" t="s">
        <v>272</v>
      </c>
      <c r="R31" s="101"/>
      <c r="S31" s="101" t="s">
        <v>273</v>
      </c>
      <c r="T31" s="101"/>
      <c r="U31" s="101" t="s">
        <v>316</v>
      </c>
      <c r="V31" s="101"/>
    </row>
    <row r="32" spans="1:22" s="30" customFormat="1" ht="21" x14ac:dyDescent="0.5">
      <c r="A32" s="31">
        <v>1</v>
      </c>
      <c r="B32" s="65" t="s">
        <v>274</v>
      </c>
      <c r="C32" s="31">
        <v>1</v>
      </c>
      <c r="D32" s="32" t="s">
        <v>279</v>
      </c>
      <c r="E32" s="31">
        <v>1</v>
      </c>
      <c r="F32" s="33" t="s">
        <v>282</v>
      </c>
      <c r="G32" s="31">
        <v>1</v>
      </c>
      <c r="H32" s="32" t="s">
        <v>287</v>
      </c>
      <c r="I32" s="31">
        <v>1</v>
      </c>
      <c r="J32" s="33" t="s">
        <v>292</v>
      </c>
      <c r="K32" s="31">
        <v>1</v>
      </c>
      <c r="L32" s="32" t="s">
        <v>297</v>
      </c>
      <c r="M32" s="31">
        <v>1</v>
      </c>
      <c r="N32" s="32" t="s">
        <v>302</v>
      </c>
      <c r="O32" s="31">
        <v>1</v>
      </c>
      <c r="P32" s="32" t="s">
        <v>305</v>
      </c>
      <c r="Q32" s="31">
        <v>1</v>
      </c>
      <c r="R32" s="32" t="s">
        <v>308</v>
      </c>
      <c r="S32" s="31">
        <v>1</v>
      </c>
      <c r="T32" s="65" t="s">
        <v>312</v>
      </c>
      <c r="U32" s="31">
        <v>1</v>
      </c>
      <c r="V32" s="32" t="s">
        <v>317</v>
      </c>
    </row>
    <row r="33" spans="1:22" s="30" customFormat="1" ht="21" x14ac:dyDescent="0.5">
      <c r="A33" s="31">
        <v>2</v>
      </c>
      <c r="B33" s="65" t="s">
        <v>276</v>
      </c>
      <c r="C33" s="31">
        <v>2</v>
      </c>
      <c r="D33" s="32" t="s">
        <v>280</v>
      </c>
      <c r="E33" s="31">
        <v>2</v>
      </c>
      <c r="F33" s="68" t="s">
        <v>283</v>
      </c>
      <c r="G33" s="31">
        <v>2</v>
      </c>
      <c r="H33" s="65" t="s">
        <v>288</v>
      </c>
      <c r="I33" s="31">
        <v>2</v>
      </c>
      <c r="J33" s="33" t="s">
        <v>293</v>
      </c>
      <c r="K33" s="31">
        <v>2</v>
      </c>
      <c r="L33" s="65" t="s">
        <v>298</v>
      </c>
      <c r="M33" s="31">
        <v>2</v>
      </c>
      <c r="N33" s="65" t="s">
        <v>303</v>
      </c>
      <c r="O33" s="31">
        <v>2</v>
      </c>
      <c r="P33" s="32" t="s">
        <v>306</v>
      </c>
      <c r="Q33" s="31">
        <v>2</v>
      </c>
      <c r="R33" s="32" t="s">
        <v>309</v>
      </c>
      <c r="S33" s="31">
        <v>2</v>
      </c>
      <c r="T33" s="65" t="s">
        <v>313</v>
      </c>
      <c r="U33" s="31">
        <v>2</v>
      </c>
      <c r="V33" s="32" t="s">
        <v>318</v>
      </c>
    </row>
    <row r="34" spans="1:22" s="30" customFormat="1" ht="21" x14ac:dyDescent="0.5">
      <c r="A34" s="31">
        <v>3</v>
      </c>
      <c r="B34" s="32" t="s">
        <v>277</v>
      </c>
      <c r="C34" s="31">
        <v>3</v>
      </c>
      <c r="D34" s="65" t="s">
        <v>281</v>
      </c>
      <c r="E34" s="31">
        <v>3</v>
      </c>
      <c r="F34" s="33" t="s">
        <v>284</v>
      </c>
      <c r="G34" s="31">
        <v>3</v>
      </c>
      <c r="H34" s="65" t="s">
        <v>289</v>
      </c>
      <c r="I34" s="31">
        <v>3</v>
      </c>
      <c r="J34" s="33" t="s">
        <v>294</v>
      </c>
      <c r="K34" s="31">
        <v>3</v>
      </c>
      <c r="L34" s="65" t="s">
        <v>299</v>
      </c>
      <c r="M34" s="31">
        <v>3</v>
      </c>
      <c r="N34" s="32" t="s">
        <v>304</v>
      </c>
      <c r="O34" s="31">
        <v>3</v>
      </c>
      <c r="P34" s="32" t="s">
        <v>307</v>
      </c>
      <c r="Q34" s="31">
        <v>3</v>
      </c>
      <c r="R34" s="65" t="s">
        <v>310</v>
      </c>
      <c r="S34" s="31">
        <v>3</v>
      </c>
      <c r="T34" s="65" t="s">
        <v>314</v>
      </c>
      <c r="U34" s="31"/>
      <c r="V34" s="32"/>
    </row>
    <row r="35" spans="1:22" s="30" customFormat="1" ht="21" x14ac:dyDescent="0.5">
      <c r="A35" s="31">
        <v>4</v>
      </c>
      <c r="B35" s="65" t="s">
        <v>278</v>
      </c>
      <c r="C35" s="31"/>
      <c r="D35" s="32"/>
      <c r="E35" s="31">
        <v>4</v>
      </c>
      <c r="F35" s="68" t="s">
        <v>285</v>
      </c>
      <c r="G35" s="31">
        <v>4</v>
      </c>
      <c r="H35" s="65" t="s">
        <v>290</v>
      </c>
      <c r="I35" s="31">
        <v>4</v>
      </c>
      <c r="J35" s="68" t="s">
        <v>295</v>
      </c>
      <c r="K35" s="31">
        <v>4</v>
      </c>
      <c r="L35" s="65" t="s">
        <v>300</v>
      </c>
      <c r="M35" s="31"/>
      <c r="N35" s="32"/>
      <c r="O35" s="31"/>
      <c r="P35" s="32"/>
      <c r="Q35" s="31"/>
      <c r="R35" s="32"/>
      <c r="S35" s="31">
        <v>4</v>
      </c>
      <c r="T35" s="65" t="s">
        <v>315</v>
      </c>
      <c r="U35" s="31"/>
      <c r="V35" s="32"/>
    </row>
    <row r="36" spans="1:22" s="30" customFormat="1" ht="21" x14ac:dyDescent="0.5">
      <c r="A36" s="31">
        <v>5</v>
      </c>
      <c r="B36" s="32" t="s">
        <v>275</v>
      </c>
      <c r="C36" s="31"/>
      <c r="D36" s="31"/>
      <c r="E36" s="31">
        <v>5</v>
      </c>
      <c r="F36" s="68" t="s">
        <v>286</v>
      </c>
      <c r="G36" s="31">
        <v>5</v>
      </c>
      <c r="H36" s="32" t="s">
        <v>291</v>
      </c>
      <c r="I36" s="31">
        <v>5</v>
      </c>
      <c r="J36" s="68" t="s">
        <v>296</v>
      </c>
      <c r="K36" s="31">
        <v>5</v>
      </c>
      <c r="L36" s="67" t="s">
        <v>311</v>
      </c>
      <c r="M36" s="31"/>
      <c r="N36" s="31"/>
      <c r="O36" s="31"/>
      <c r="P36" s="31"/>
      <c r="Q36" s="31"/>
      <c r="R36" s="32"/>
      <c r="S36" s="31"/>
      <c r="T36" s="31"/>
      <c r="U36" s="31"/>
      <c r="V36" s="31"/>
    </row>
    <row r="37" spans="1:22" s="30" customFormat="1" ht="21" x14ac:dyDescent="0.5">
      <c r="A37" s="31">
        <v>6</v>
      </c>
      <c r="B37" s="32" t="s">
        <v>333</v>
      </c>
      <c r="C37" s="31"/>
      <c r="D37" s="31"/>
      <c r="E37" s="31"/>
      <c r="F37" s="33"/>
      <c r="G37" s="31"/>
      <c r="H37" s="31"/>
      <c r="I37" s="31"/>
      <c r="J37" s="35"/>
      <c r="K37" s="31">
        <v>6</v>
      </c>
      <c r="L37" s="32" t="s">
        <v>301</v>
      </c>
      <c r="M37" s="31"/>
      <c r="N37" s="31"/>
      <c r="O37" s="31"/>
      <c r="P37" s="31"/>
      <c r="Q37" s="31"/>
      <c r="R37" s="32"/>
      <c r="S37" s="31"/>
      <c r="T37" s="31"/>
      <c r="U37" s="31"/>
      <c r="V37" s="31"/>
    </row>
    <row r="38" spans="1:22" s="30" customFormat="1" ht="21" x14ac:dyDescent="0.5">
      <c r="K38" s="34"/>
      <c r="L38" s="37"/>
    </row>
    <row r="39" spans="1:22" s="30" customFormat="1" ht="21" x14ac:dyDescent="0.5">
      <c r="G39" s="99" t="s">
        <v>319</v>
      </c>
      <c r="H39" s="99"/>
      <c r="I39" s="99"/>
      <c r="J39" s="99"/>
      <c r="K39" s="99"/>
      <c r="L39" s="99"/>
      <c r="M39" s="99"/>
      <c r="N39" s="99"/>
    </row>
    <row r="40" spans="1:22" s="30" customFormat="1" ht="21" x14ac:dyDescent="0.5">
      <c r="G40" s="31">
        <v>1</v>
      </c>
      <c r="H40" s="32" t="s">
        <v>320</v>
      </c>
      <c r="I40" s="31">
        <v>2</v>
      </c>
      <c r="J40" s="32" t="s">
        <v>321</v>
      </c>
      <c r="K40" s="31">
        <v>3</v>
      </c>
      <c r="L40" s="69" t="s">
        <v>322</v>
      </c>
      <c r="M40" s="31">
        <v>4</v>
      </c>
      <c r="N40" s="31"/>
    </row>
    <row r="41" spans="1:22" s="30" customFormat="1" ht="21" x14ac:dyDescent="0.5"/>
  </sheetData>
  <mergeCells count="35">
    <mergeCell ref="B1:T1"/>
    <mergeCell ref="B2:T2"/>
    <mergeCell ref="B3:T3"/>
    <mergeCell ref="B5:T5"/>
    <mergeCell ref="B6:T6"/>
    <mergeCell ref="S31:T31"/>
    <mergeCell ref="A31:B31"/>
    <mergeCell ref="C31:D31"/>
    <mergeCell ref="E31:F31"/>
    <mergeCell ref="U31:V31"/>
    <mergeCell ref="G31:H31"/>
    <mergeCell ref="I31:J31"/>
    <mergeCell ref="K31:L31"/>
    <mergeCell ref="M31:N31"/>
    <mergeCell ref="O31:P31"/>
    <mergeCell ref="G39:N39"/>
    <mergeCell ref="C24:R24"/>
    <mergeCell ref="C25:D25"/>
    <mergeCell ref="E25:F25"/>
    <mergeCell ref="G25:H25"/>
    <mergeCell ref="I25:J25"/>
    <mergeCell ref="K25:L25"/>
    <mergeCell ref="M25:N25"/>
    <mergeCell ref="O25:P25"/>
    <mergeCell ref="Q31:R31"/>
    <mergeCell ref="I8:L8"/>
    <mergeCell ref="I9:L9"/>
    <mergeCell ref="Q25:R25"/>
    <mergeCell ref="G18:H18"/>
    <mergeCell ref="M18:N18"/>
    <mergeCell ref="G13:H13"/>
    <mergeCell ref="I13:J13"/>
    <mergeCell ref="K13:L13"/>
    <mergeCell ref="M13:N13"/>
    <mergeCell ref="Q13:T13"/>
  </mergeCells>
  <pageMargins left="0.70866141732283472" right="0.70866141732283472" top="0.39" bottom="0.74803149606299213" header="0.31496062992125984" footer="0.31496062992125984"/>
  <pageSetup paperSize="5" scale="6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topLeftCell="A25" zoomScale="85" zoomScaleNormal="85" workbookViewId="0">
      <selection activeCell="T22" sqref="T22"/>
    </sheetView>
  </sheetViews>
  <sheetFormatPr defaultColWidth="9.140625" defaultRowHeight="15" x14ac:dyDescent="0.25"/>
  <cols>
    <col min="1" max="1" width="3.28515625" style="28" customWidth="1"/>
    <col min="2" max="2" width="19" style="28" customWidth="1"/>
    <col min="3" max="3" width="3.28515625" style="28" customWidth="1"/>
    <col min="4" max="4" width="19" style="28" customWidth="1"/>
    <col min="5" max="5" width="3.28515625" style="28" customWidth="1"/>
    <col min="6" max="6" width="19" style="28" customWidth="1"/>
    <col min="7" max="7" width="3.28515625" style="28" customWidth="1"/>
    <col min="8" max="8" width="19" style="28" customWidth="1"/>
    <col min="9" max="9" width="3.28515625" style="28" customWidth="1"/>
    <col min="10" max="10" width="19" style="28" customWidth="1"/>
    <col min="11" max="11" width="3.28515625" style="28" customWidth="1"/>
    <col min="12" max="12" width="19" style="28" customWidth="1"/>
    <col min="13" max="13" width="3.28515625" style="28" customWidth="1"/>
    <col min="14" max="14" width="19" style="28" customWidth="1"/>
    <col min="15" max="15" width="3.28515625" style="28" customWidth="1"/>
    <col min="16" max="16" width="19" style="28" customWidth="1"/>
    <col min="17" max="17" width="3.28515625" style="28" customWidth="1"/>
    <col min="18" max="18" width="20.85546875" style="28" customWidth="1"/>
    <col min="19" max="19" width="4.42578125" style="28" customWidth="1"/>
    <col min="20" max="20" width="19.28515625" style="28" customWidth="1"/>
    <col min="21" max="21" width="3.140625" style="28" customWidth="1"/>
    <col min="22" max="22" width="19.28515625" style="28" customWidth="1"/>
    <col min="23" max="16384" width="9.140625" style="28"/>
  </cols>
  <sheetData>
    <row r="1" spans="2:20" s="59" customFormat="1" ht="23.25" customHeight="1" x14ac:dyDescent="0.25">
      <c r="B1" s="103" t="s">
        <v>262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</row>
    <row r="2" spans="2:20" s="59" customFormat="1" ht="23.25" customHeight="1" x14ac:dyDescent="0.25">
      <c r="B2" s="103" t="s">
        <v>263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</row>
    <row r="3" spans="2:20" s="59" customFormat="1" ht="23.25" customHeight="1" x14ac:dyDescent="0.25">
      <c r="B3" s="103" t="s">
        <v>112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</row>
    <row r="4" spans="2:20" s="59" customFormat="1" ht="23.25" customHeight="1" x14ac:dyDescent="0.25"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</row>
    <row r="5" spans="2:20" s="59" customFormat="1" ht="23.25" customHeight="1" x14ac:dyDescent="0.25">
      <c r="B5" s="104" t="s">
        <v>264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</row>
    <row r="6" spans="2:20" s="59" customFormat="1" ht="23.25" customHeight="1" x14ac:dyDescent="0.25">
      <c r="B6" s="104" t="s">
        <v>384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</row>
    <row r="7" spans="2:20" s="59" customFormat="1" ht="18" customHeight="1" x14ac:dyDescent="0.25"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</row>
    <row r="8" spans="2:20" s="30" customFormat="1" ht="22.5" x14ac:dyDescent="0.55000000000000004">
      <c r="B8" s="42"/>
      <c r="C8" s="42"/>
      <c r="D8" s="42"/>
      <c r="E8" s="42"/>
      <c r="F8" s="42"/>
      <c r="G8" s="42"/>
      <c r="H8" s="42"/>
      <c r="I8" s="94" t="s">
        <v>350</v>
      </c>
      <c r="J8" s="94"/>
      <c r="K8" s="94"/>
      <c r="L8" s="94"/>
      <c r="M8" s="42"/>
      <c r="N8" s="42"/>
      <c r="O8" s="42"/>
      <c r="P8" s="42"/>
      <c r="Q8" s="42"/>
      <c r="R8" s="42"/>
      <c r="S8" s="42"/>
      <c r="T8" s="42"/>
    </row>
    <row r="9" spans="2:20" s="30" customFormat="1" ht="22.5" x14ac:dyDescent="0.55000000000000004">
      <c r="B9" s="42"/>
      <c r="C9" s="42"/>
      <c r="D9" s="42"/>
      <c r="E9" s="42"/>
      <c r="F9" s="42"/>
      <c r="G9" s="42"/>
      <c r="H9" s="42"/>
      <c r="I9" s="95" t="s">
        <v>1</v>
      </c>
      <c r="J9" s="95"/>
      <c r="K9" s="95"/>
      <c r="L9" s="95"/>
      <c r="M9" s="42"/>
      <c r="N9" s="42"/>
      <c r="O9" s="42"/>
      <c r="P9" s="42"/>
      <c r="Q9" s="42"/>
      <c r="R9" s="42"/>
      <c r="S9" s="42"/>
      <c r="T9" s="42"/>
    </row>
    <row r="10" spans="2:20" s="30" customFormat="1" ht="22.5" x14ac:dyDescent="0.55000000000000004">
      <c r="B10" s="42"/>
      <c r="C10" s="42"/>
      <c r="D10" s="42"/>
      <c r="E10" s="42"/>
      <c r="F10" s="42"/>
      <c r="G10" s="42"/>
      <c r="H10" s="42"/>
      <c r="I10" s="42"/>
      <c r="J10" s="42"/>
      <c r="K10" s="49"/>
      <c r="L10" s="42"/>
      <c r="M10" s="42"/>
      <c r="N10" s="42"/>
      <c r="O10" s="42"/>
      <c r="P10" s="42"/>
      <c r="Q10" s="42"/>
      <c r="R10" s="42"/>
      <c r="S10" s="42"/>
      <c r="T10" s="42"/>
    </row>
    <row r="11" spans="2:20" s="30" customFormat="1" ht="23.25" thickBot="1" x14ac:dyDescent="0.6">
      <c r="B11" s="42"/>
      <c r="C11" s="42"/>
      <c r="D11" s="42"/>
      <c r="E11" s="42"/>
      <c r="F11" s="42"/>
      <c r="G11" s="42"/>
      <c r="H11" s="42"/>
      <c r="I11" s="42"/>
      <c r="J11" s="42"/>
      <c r="K11" s="54"/>
      <c r="L11" s="55"/>
      <c r="M11" s="55"/>
      <c r="N11" s="55"/>
      <c r="O11" s="55"/>
      <c r="P11" s="55"/>
      <c r="Q11" s="55"/>
      <c r="R11" s="42"/>
      <c r="S11" s="42"/>
      <c r="T11" s="42"/>
    </row>
    <row r="12" spans="2:20" s="30" customFormat="1" ht="22.5" x14ac:dyDescent="0.55000000000000004">
      <c r="B12" s="42"/>
      <c r="C12" s="42"/>
      <c r="D12" s="42"/>
      <c r="E12" s="42"/>
      <c r="F12" s="42"/>
      <c r="G12" s="42"/>
      <c r="H12" s="42"/>
      <c r="I12" s="42"/>
      <c r="J12" s="42"/>
      <c r="K12" s="53"/>
      <c r="L12" s="42"/>
      <c r="M12" s="42"/>
      <c r="N12" s="42"/>
      <c r="O12" s="42"/>
      <c r="P12" s="42"/>
      <c r="Q12" s="57"/>
      <c r="R12" s="56"/>
      <c r="S12" s="42"/>
      <c r="T12" s="42"/>
    </row>
    <row r="13" spans="2:20" s="30" customFormat="1" ht="22.5" x14ac:dyDescent="0.55000000000000004">
      <c r="B13" s="42"/>
      <c r="C13" s="42"/>
      <c r="D13" s="42"/>
      <c r="E13" s="42"/>
      <c r="F13" s="42"/>
      <c r="G13" s="98" t="s">
        <v>335</v>
      </c>
      <c r="H13" s="98"/>
      <c r="I13" s="98" t="s">
        <v>336</v>
      </c>
      <c r="J13" s="98"/>
      <c r="K13" s="98" t="s">
        <v>337</v>
      </c>
      <c r="L13" s="98"/>
      <c r="M13" s="98" t="s">
        <v>338</v>
      </c>
      <c r="N13" s="98"/>
      <c r="O13" s="42"/>
      <c r="P13" s="42"/>
      <c r="Q13" s="98" t="s">
        <v>339</v>
      </c>
      <c r="R13" s="98"/>
      <c r="S13" s="98"/>
      <c r="T13" s="98"/>
    </row>
    <row r="14" spans="2:20" s="30" customFormat="1" ht="22.5" x14ac:dyDescent="0.55000000000000004">
      <c r="B14" s="43"/>
      <c r="C14" s="43"/>
      <c r="D14" s="43"/>
      <c r="E14" s="43"/>
      <c r="F14" s="43"/>
      <c r="G14" s="31">
        <v>1</v>
      </c>
      <c r="H14" s="65" t="s">
        <v>281</v>
      </c>
      <c r="I14" s="31">
        <v>1</v>
      </c>
      <c r="J14" s="32" t="s">
        <v>291</v>
      </c>
      <c r="K14" s="51">
        <v>1</v>
      </c>
      <c r="L14" s="50" t="s">
        <v>282</v>
      </c>
      <c r="M14" s="52">
        <v>1</v>
      </c>
      <c r="N14" s="50" t="s">
        <v>301</v>
      </c>
      <c r="O14" s="43"/>
      <c r="P14" s="43"/>
      <c r="Q14" s="31">
        <v>1</v>
      </c>
      <c r="R14" s="58" t="s">
        <v>340</v>
      </c>
      <c r="S14" s="31">
        <v>7</v>
      </c>
      <c r="T14" s="58" t="s">
        <v>347</v>
      </c>
    </row>
    <row r="15" spans="2:20" s="30" customFormat="1" ht="22.5" x14ac:dyDescent="0.55000000000000004">
      <c r="B15" s="42"/>
      <c r="C15" s="42"/>
      <c r="D15" s="42"/>
      <c r="E15" s="42"/>
      <c r="F15" s="42"/>
      <c r="G15" s="42"/>
      <c r="H15" s="42"/>
      <c r="I15" s="42"/>
      <c r="J15" s="42"/>
      <c r="K15" s="49"/>
      <c r="L15" s="42"/>
      <c r="M15" s="42"/>
      <c r="N15" s="42"/>
      <c r="O15" s="42"/>
      <c r="P15" s="42"/>
      <c r="Q15" s="31">
        <v>2</v>
      </c>
      <c r="R15" s="66" t="s">
        <v>341</v>
      </c>
      <c r="S15" s="31">
        <v>8</v>
      </c>
      <c r="T15" s="58" t="s">
        <v>346</v>
      </c>
    </row>
    <row r="16" spans="2:20" s="30" customFormat="1" ht="22.5" x14ac:dyDescent="0.55000000000000004">
      <c r="B16" s="42"/>
      <c r="C16" s="42"/>
      <c r="D16" s="42"/>
      <c r="E16" s="42"/>
      <c r="F16" s="42"/>
      <c r="G16" s="42"/>
      <c r="H16" s="42"/>
      <c r="I16" s="42"/>
      <c r="J16" s="42"/>
      <c r="K16" s="49"/>
      <c r="L16" s="42"/>
      <c r="M16" s="42"/>
      <c r="N16" s="42"/>
      <c r="O16" s="42"/>
      <c r="P16" s="42"/>
      <c r="Q16" s="31">
        <v>3</v>
      </c>
      <c r="R16" s="58" t="s">
        <v>342</v>
      </c>
      <c r="S16" s="31">
        <v>9</v>
      </c>
      <c r="T16" s="58" t="s">
        <v>348</v>
      </c>
    </row>
    <row r="17" spans="1:22" s="30" customFormat="1" ht="22.5" x14ac:dyDescent="0.55000000000000004">
      <c r="B17" s="42"/>
      <c r="C17" s="42"/>
      <c r="D17" s="42"/>
      <c r="E17" s="42"/>
      <c r="F17" s="42"/>
      <c r="G17" s="42"/>
      <c r="H17" s="46"/>
      <c r="I17" s="47"/>
      <c r="J17" s="47"/>
      <c r="K17" s="48"/>
      <c r="L17" s="47"/>
      <c r="M17" s="47"/>
      <c r="N17" s="45"/>
      <c r="O17" s="42"/>
      <c r="P17" s="42"/>
      <c r="Q17" s="31">
        <v>4</v>
      </c>
      <c r="R17" s="66" t="s">
        <v>343</v>
      </c>
      <c r="S17" s="31">
        <v>10</v>
      </c>
      <c r="T17" s="66" t="s">
        <v>349</v>
      </c>
    </row>
    <row r="18" spans="1:22" s="30" customFormat="1" ht="22.5" x14ac:dyDescent="0.55000000000000004">
      <c r="B18" s="42"/>
      <c r="C18" s="42"/>
      <c r="D18" s="42"/>
      <c r="E18" s="42"/>
      <c r="F18" s="42"/>
      <c r="G18" s="97" t="s">
        <v>332</v>
      </c>
      <c r="H18" s="97"/>
      <c r="I18" s="42"/>
      <c r="J18" s="42"/>
      <c r="K18" s="49"/>
      <c r="L18" s="42"/>
      <c r="M18" s="97" t="s">
        <v>334</v>
      </c>
      <c r="N18" s="97"/>
      <c r="O18" s="42"/>
      <c r="P18" s="42"/>
      <c r="Q18" s="31">
        <v>5</v>
      </c>
      <c r="R18" s="66" t="s">
        <v>344</v>
      </c>
      <c r="T18" s="42"/>
    </row>
    <row r="19" spans="1:22" s="30" customFormat="1" ht="22.5" x14ac:dyDescent="0.55000000000000004">
      <c r="B19" s="42"/>
      <c r="C19" s="42"/>
      <c r="E19" s="42"/>
      <c r="F19" s="42"/>
      <c r="G19" s="44">
        <v>1</v>
      </c>
      <c r="H19" s="67" t="s">
        <v>311</v>
      </c>
      <c r="I19" s="42"/>
      <c r="J19" s="42"/>
      <c r="K19" s="49"/>
      <c r="L19" s="42"/>
      <c r="M19" s="44">
        <v>1</v>
      </c>
      <c r="N19" s="65" t="s">
        <v>295</v>
      </c>
      <c r="O19" s="42"/>
      <c r="P19" s="42"/>
      <c r="Q19" s="31">
        <v>6</v>
      </c>
      <c r="R19" s="66" t="s">
        <v>375</v>
      </c>
      <c r="S19" s="42"/>
      <c r="T19" s="42"/>
    </row>
    <row r="20" spans="1:22" s="30" customFormat="1" ht="21" x14ac:dyDescent="0.5">
      <c r="G20" s="31">
        <v>2</v>
      </c>
      <c r="H20" s="65" t="s">
        <v>286</v>
      </c>
      <c r="K20" s="40"/>
      <c r="M20" s="31">
        <v>2</v>
      </c>
      <c r="N20" s="32" t="s">
        <v>292</v>
      </c>
    </row>
    <row r="21" spans="1:22" s="30" customFormat="1" ht="21" x14ac:dyDescent="0.5">
      <c r="G21" s="31">
        <v>3</v>
      </c>
      <c r="H21" s="65" t="s">
        <v>296</v>
      </c>
      <c r="K21" s="40"/>
      <c r="M21" s="31">
        <v>3</v>
      </c>
      <c r="N21" s="32" t="s">
        <v>385</v>
      </c>
    </row>
    <row r="22" spans="1:22" s="30" customFormat="1" ht="21" x14ac:dyDescent="0.5">
      <c r="G22" s="31">
        <v>4</v>
      </c>
      <c r="H22" s="32" t="s">
        <v>333</v>
      </c>
      <c r="K22" s="40"/>
      <c r="M22" s="31">
        <v>4</v>
      </c>
      <c r="N22" s="32" t="s">
        <v>294</v>
      </c>
    </row>
    <row r="23" spans="1:22" s="30" customFormat="1" ht="21" x14ac:dyDescent="0.5">
      <c r="K23" s="41"/>
    </row>
    <row r="24" spans="1:22" s="30" customFormat="1" ht="21" x14ac:dyDescent="0.5">
      <c r="C24" s="100" t="s">
        <v>323</v>
      </c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</row>
    <row r="25" spans="1:22" s="39" customFormat="1" x14ac:dyDescent="0.25">
      <c r="C25" s="96" t="s">
        <v>324</v>
      </c>
      <c r="D25" s="96"/>
      <c r="E25" s="96" t="s">
        <v>325</v>
      </c>
      <c r="F25" s="96"/>
      <c r="G25" s="96" t="s">
        <v>326</v>
      </c>
      <c r="H25" s="96"/>
      <c r="I25" s="96" t="s">
        <v>327</v>
      </c>
      <c r="J25" s="96"/>
      <c r="K25" s="96" t="s">
        <v>328</v>
      </c>
      <c r="L25" s="96"/>
      <c r="M25" s="96" t="s">
        <v>329</v>
      </c>
      <c r="N25" s="96"/>
      <c r="O25" s="96" t="s">
        <v>330</v>
      </c>
      <c r="P25" s="96"/>
      <c r="Q25" s="96" t="s">
        <v>331</v>
      </c>
      <c r="R25" s="96"/>
    </row>
    <row r="26" spans="1:22" ht="21" x14ac:dyDescent="0.5">
      <c r="C26" s="38">
        <v>7</v>
      </c>
      <c r="D26" s="78" t="s">
        <v>304</v>
      </c>
      <c r="E26" s="38">
        <v>7</v>
      </c>
      <c r="F26" s="32" t="s">
        <v>307</v>
      </c>
      <c r="G26" s="38">
        <v>7</v>
      </c>
      <c r="H26" s="33" t="s">
        <v>292</v>
      </c>
      <c r="I26" s="38">
        <v>7</v>
      </c>
      <c r="J26" s="65" t="s">
        <v>286</v>
      </c>
      <c r="K26" s="38">
        <v>7</v>
      </c>
      <c r="L26" s="65" t="s">
        <v>288</v>
      </c>
      <c r="M26" s="38">
        <v>7</v>
      </c>
      <c r="N26" s="65" t="s">
        <v>276</v>
      </c>
      <c r="O26" s="38">
        <v>7</v>
      </c>
      <c r="P26" s="32" t="s">
        <v>377</v>
      </c>
      <c r="Q26" s="38">
        <v>7</v>
      </c>
      <c r="R26" s="78" t="s">
        <v>376</v>
      </c>
    </row>
    <row r="27" spans="1:22" ht="21" x14ac:dyDescent="0.5">
      <c r="C27" s="38">
        <v>8</v>
      </c>
      <c r="D27" s="68" t="s">
        <v>285</v>
      </c>
      <c r="E27" s="38">
        <v>8</v>
      </c>
      <c r="F27" s="78" t="s">
        <v>378</v>
      </c>
      <c r="G27" s="38">
        <v>8</v>
      </c>
      <c r="H27" s="79" t="s">
        <v>299</v>
      </c>
      <c r="I27" s="38">
        <v>8</v>
      </c>
      <c r="J27" s="32" t="s">
        <v>280</v>
      </c>
      <c r="K27" s="38">
        <v>8</v>
      </c>
      <c r="L27" s="78" t="s">
        <v>379</v>
      </c>
      <c r="M27" s="38">
        <v>8</v>
      </c>
      <c r="N27" s="68" t="s">
        <v>295</v>
      </c>
      <c r="O27" s="38">
        <v>8</v>
      </c>
      <c r="P27" s="32" t="s">
        <v>302</v>
      </c>
      <c r="Q27" s="38">
        <v>8</v>
      </c>
      <c r="R27" s="32" t="s">
        <v>305</v>
      </c>
    </row>
    <row r="28" spans="1:22" ht="21" x14ac:dyDescent="0.5">
      <c r="C28" s="38">
        <v>9</v>
      </c>
      <c r="D28" s="65" t="s">
        <v>274</v>
      </c>
      <c r="E28" s="38">
        <v>9</v>
      </c>
      <c r="F28" s="65" t="s">
        <v>300</v>
      </c>
      <c r="G28" s="38">
        <v>9</v>
      </c>
      <c r="H28" s="65" t="s">
        <v>290</v>
      </c>
      <c r="I28" s="38">
        <v>9</v>
      </c>
      <c r="J28" s="32" t="s">
        <v>308</v>
      </c>
      <c r="K28" s="38">
        <v>9</v>
      </c>
      <c r="L28" s="68" t="s">
        <v>380</v>
      </c>
      <c r="M28" s="38">
        <v>9</v>
      </c>
      <c r="N28" s="32" t="s">
        <v>294</v>
      </c>
      <c r="O28" s="38">
        <v>9</v>
      </c>
      <c r="P28" s="32" t="s">
        <v>306</v>
      </c>
      <c r="Q28" s="38">
        <v>9</v>
      </c>
      <c r="R28" s="65" t="s">
        <v>283</v>
      </c>
    </row>
    <row r="29" spans="1:22" x14ac:dyDescent="0.25">
      <c r="K29" s="36"/>
    </row>
    <row r="30" spans="1:22" x14ac:dyDescent="0.25">
      <c r="K30" s="36"/>
    </row>
    <row r="31" spans="1:22" s="70" customFormat="1" ht="21" x14ac:dyDescent="0.5">
      <c r="A31" s="101" t="s">
        <v>266</v>
      </c>
      <c r="B31" s="101"/>
      <c r="C31" s="101" t="s">
        <v>267</v>
      </c>
      <c r="D31" s="101"/>
      <c r="E31" s="101" t="s">
        <v>268</v>
      </c>
      <c r="F31" s="102"/>
      <c r="G31" s="101" t="s">
        <v>269</v>
      </c>
      <c r="H31" s="101"/>
      <c r="I31" s="101" t="s">
        <v>177</v>
      </c>
      <c r="J31" s="102"/>
      <c r="K31" s="101" t="s">
        <v>179</v>
      </c>
      <c r="L31" s="101"/>
      <c r="M31" s="101" t="s">
        <v>270</v>
      </c>
      <c r="N31" s="101"/>
      <c r="O31" s="101" t="s">
        <v>271</v>
      </c>
      <c r="P31" s="101"/>
      <c r="Q31" s="101" t="s">
        <v>272</v>
      </c>
      <c r="R31" s="101"/>
      <c r="S31" s="101" t="s">
        <v>273</v>
      </c>
      <c r="T31" s="101"/>
      <c r="U31" s="101" t="s">
        <v>316</v>
      </c>
      <c r="V31" s="101"/>
    </row>
    <row r="32" spans="1:22" s="30" customFormat="1" ht="21" x14ac:dyDescent="0.5">
      <c r="A32" s="31">
        <v>1</v>
      </c>
      <c r="B32" s="65" t="s">
        <v>274</v>
      </c>
      <c r="C32" s="31">
        <v>1</v>
      </c>
      <c r="D32" s="32" t="s">
        <v>279</v>
      </c>
      <c r="E32" s="31">
        <v>1</v>
      </c>
      <c r="F32" s="33" t="s">
        <v>282</v>
      </c>
      <c r="G32" s="31">
        <v>1</v>
      </c>
      <c r="H32" s="32" t="s">
        <v>287</v>
      </c>
      <c r="I32" s="31">
        <v>1</v>
      </c>
      <c r="J32" s="33" t="s">
        <v>292</v>
      </c>
      <c r="K32" s="31">
        <v>1</v>
      </c>
      <c r="L32" s="32" t="s">
        <v>297</v>
      </c>
      <c r="M32" s="31">
        <v>1</v>
      </c>
      <c r="N32" s="32" t="s">
        <v>302</v>
      </c>
      <c r="O32" s="31">
        <v>1</v>
      </c>
      <c r="P32" s="32" t="s">
        <v>305</v>
      </c>
      <c r="Q32" s="31">
        <v>1</v>
      </c>
      <c r="R32" s="32" t="s">
        <v>308</v>
      </c>
      <c r="S32" s="31">
        <v>1</v>
      </c>
      <c r="T32" s="65" t="s">
        <v>312</v>
      </c>
      <c r="U32" s="31">
        <v>1</v>
      </c>
      <c r="V32" s="32" t="s">
        <v>317</v>
      </c>
    </row>
    <row r="33" spans="1:22" s="30" customFormat="1" ht="21" x14ac:dyDescent="0.5">
      <c r="A33" s="31">
        <v>2</v>
      </c>
      <c r="B33" s="65" t="s">
        <v>276</v>
      </c>
      <c r="C33" s="31">
        <v>2</v>
      </c>
      <c r="D33" s="32" t="s">
        <v>280</v>
      </c>
      <c r="E33" s="31">
        <v>2</v>
      </c>
      <c r="F33" s="68" t="s">
        <v>283</v>
      </c>
      <c r="G33" s="31">
        <v>2</v>
      </c>
      <c r="H33" s="65" t="s">
        <v>288</v>
      </c>
      <c r="I33" s="31">
        <v>2</v>
      </c>
      <c r="J33" s="33" t="s">
        <v>381</v>
      </c>
      <c r="K33" s="31">
        <v>2</v>
      </c>
      <c r="L33" s="65" t="s">
        <v>299</v>
      </c>
      <c r="M33" s="31">
        <v>2</v>
      </c>
      <c r="N33" s="32" t="s">
        <v>304</v>
      </c>
      <c r="O33" s="31">
        <v>2</v>
      </c>
      <c r="P33" s="32" t="s">
        <v>306</v>
      </c>
      <c r="Q33" s="31">
        <v>2</v>
      </c>
      <c r="R33" s="32" t="s">
        <v>309</v>
      </c>
      <c r="S33" s="31">
        <v>2</v>
      </c>
      <c r="T33" s="65" t="s">
        <v>313</v>
      </c>
      <c r="U33" s="31">
        <v>2</v>
      </c>
      <c r="V33" s="32" t="s">
        <v>318</v>
      </c>
    </row>
    <row r="34" spans="1:22" s="30" customFormat="1" ht="21" x14ac:dyDescent="0.5">
      <c r="A34" s="31">
        <v>3</v>
      </c>
      <c r="B34" s="32" t="s">
        <v>277</v>
      </c>
      <c r="C34" s="31">
        <v>3</v>
      </c>
      <c r="D34" s="65" t="s">
        <v>281</v>
      </c>
      <c r="E34" s="31">
        <v>3</v>
      </c>
      <c r="F34" s="68" t="s">
        <v>285</v>
      </c>
      <c r="G34" s="31">
        <v>3</v>
      </c>
      <c r="H34" s="65" t="s">
        <v>289</v>
      </c>
      <c r="I34" s="31">
        <v>3</v>
      </c>
      <c r="J34" s="33" t="s">
        <v>294</v>
      </c>
      <c r="K34" s="31">
        <v>3</v>
      </c>
      <c r="L34" s="65" t="s">
        <v>300</v>
      </c>
      <c r="M34" s="31"/>
      <c r="O34" s="31">
        <v>3</v>
      </c>
      <c r="P34" s="32" t="s">
        <v>307</v>
      </c>
      <c r="Q34" s="31">
        <v>3</v>
      </c>
      <c r="R34" s="65" t="s">
        <v>310</v>
      </c>
      <c r="S34" s="31">
        <v>3</v>
      </c>
      <c r="T34" s="65" t="s">
        <v>314</v>
      </c>
      <c r="U34" s="31"/>
      <c r="V34" s="32"/>
    </row>
    <row r="35" spans="1:22" s="30" customFormat="1" ht="21" x14ac:dyDescent="0.5">
      <c r="A35" s="31">
        <v>4</v>
      </c>
      <c r="B35" s="65" t="s">
        <v>278</v>
      </c>
      <c r="C35" s="31"/>
      <c r="D35" s="32"/>
      <c r="E35" s="31">
        <v>4</v>
      </c>
      <c r="F35" s="68" t="s">
        <v>286</v>
      </c>
      <c r="G35" s="31">
        <v>4</v>
      </c>
      <c r="H35" s="65" t="s">
        <v>290</v>
      </c>
      <c r="I35" s="31">
        <v>4</v>
      </c>
      <c r="J35" s="68" t="s">
        <v>295</v>
      </c>
      <c r="K35" s="31">
        <v>4</v>
      </c>
      <c r="L35" s="67" t="s">
        <v>311</v>
      </c>
      <c r="M35" s="31"/>
      <c r="N35" s="32"/>
      <c r="O35" s="31"/>
      <c r="P35" s="32"/>
      <c r="Q35" s="31"/>
      <c r="R35" s="32"/>
      <c r="S35" s="31">
        <v>4</v>
      </c>
      <c r="T35" s="65" t="s">
        <v>315</v>
      </c>
      <c r="U35" s="31"/>
      <c r="V35" s="32"/>
    </row>
    <row r="36" spans="1:22" s="30" customFormat="1" ht="21" x14ac:dyDescent="0.5">
      <c r="A36" s="31">
        <v>5</v>
      </c>
      <c r="B36" s="32" t="s">
        <v>333</v>
      </c>
      <c r="C36" s="31"/>
      <c r="D36" s="31"/>
      <c r="E36" s="31"/>
      <c r="G36" s="31">
        <v>5</v>
      </c>
      <c r="H36" s="32" t="s">
        <v>291</v>
      </c>
      <c r="I36" s="31">
        <v>5</v>
      </c>
      <c r="J36" s="68" t="s">
        <v>296</v>
      </c>
      <c r="K36" s="31">
        <v>5</v>
      </c>
      <c r="L36" s="32" t="s">
        <v>301</v>
      </c>
      <c r="M36" s="31"/>
      <c r="N36" s="31"/>
      <c r="O36" s="31"/>
      <c r="P36" s="31"/>
      <c r="Q36" s="31"/>
      <c r="R36" s="32"/>
      <c r="S36" s="31"/>
      <c r="T36" s="31"/>
      <c r="U36" s="31"/>
      <c r="V36" s="31"/>
    </row>
    <row r="37" spans="1:22" s="30" customFormat="1" ht="21" x14ac:dyDescent="0.5">
      <c r="A37" s="31"/>
      <c r="B37" s="31"/>
      <c r="C37" s="31"/>
      <c r="D37" s="31"/>
      <c r="E37" s="31"/>
      <c r="F37" s="33"/>
      <c r="G37" s="31"/>
      <c r="H37" s="31"/>
      <c r="I37" s="31"/>
      <c r="J37" s="35"/>
      <c r="K37" s="31"/>
      <c r="L37" s="31"/>
      <c r="M37" s="31"/>
      <c r="N37" s="31"/>
      <c r="O37" s="31"/>
      <c r="P37" s="31"/>
      <c r="Q37" s="31"/>
      <c r="R37" s="32"/>
      <c r="S37" s="31"/>
      <c r="T37" s="31"/>
      <c r="U37" s="31"/>
      <c r="V37" s="31"/>
    </row>
    <row r="38" spans="1:22" s="30" customFormat="1" ht="21" x14ac:dyDescent="0.5">
      <c r="K38" s="34"/>
      <c r="L38" s="37"/>
    </row>
    <row r="39" spans="1:22" s="30" customFormat="1" ht="21" x14ac:dyDescent="0.5">
      <c r="G39" s="99" t="s">
        <v>319</v>
      </c>
      <c r="H39" s="99"/>
      <c r="I39" s="99"/>
      <c r="J39" s="99"/>
      <c r="K39" s="99"/>
      <c r="L39" s="99"/>
      <c r="M39" s="99"/>
      <c r="N39" s="99"/>
    </row>
    <row r="40" spans="1:22" s="30" customFormat="1" ht="21" x14ac:dyDescent="0.5">
      <c r="G40" s="31">
        <v>1</v>
      </c>
      <c r="H40" s="69" t="s">
        <v>322</v>
      </c>
      <c r="I40" s="31">
        <v>2</v>
      </c>
      <c r="J40" s="67" t="s">
        <v>382</v>
      </c>
      <c r="K40" s="31">
        <v>3</v>
      </c>
      <c r="L40" s="31" t="s">
        <v>383</v>
      </c>
      <c r="M40" s="31"/>
      <c r="N40" s="31"/>
    </row>
    <row r="41" spans="1:22" s="30" customFormat="1" ht="21" x14ac:dyDescent="0.5"/>
  </sheetData>
  <mergeCells count="35">
    <mergeCell ref="Q13:T13"/>
    <mergeCell ref="B1:T1"/>
    <mergeCell ref="B2:T2"/>
    <mergeCell ref="B3:T3"/>
    <mergeCell ref="B5:T5"/>
    <mergeCell ref="B6:T6"/>
    <mergeCell ref="I8:L8"/>
    <mergeCell ref="I9:L9"/>
    <mergeCell ref="G13:H13"/>
    <mergeCell ref="I13:J13"/>
    <mergeCell ref="K13:L13"/>
    <mergeCell ref="M13:N13"/>
    <mergeCell ref="G18:H18"/>
    <mergeCell ref="M18:N18"/>
    <mergeCell ref="C24:R24"/>
    <mergeCell ref="C25:D25"/>
    <mergeCell ref="E25:F25"/>
    <mergeCell ref="G25:H25"/>
    <mergeCell ref="I25:J25"/>
    <mergeCell ref="K25:L25"/>
    <mergeCell ref="M25:N25"/>
    <mergeCell ref="O25:P25"/>
    <mergeCell ref="S31:T31"/>
    <mergeCell ref="U31:V31"/>
    <mergeCell ref="G39:N39"/>
    <mergeCell ref="Q25:R25"/>
    <mergeCell ref="A31:B31"/>
    <mergeCell ref="C31:D31"/>
    <mergeCell ref="E31:F31"/>
    <mergeCell ref="G31:H31"/>
    <mergeCell ref="I31:J31"/>
    <mergeCell ref="K31:L31"/>
    <mergeCell ref="M31:N31"/>
    <mergeCell ref="O31:P31"/>
    <mergeCell ref="Q31:R31"/>
  </mergeCells>
  <pageMargins left="0.70866141732283472" right="0.70866141732283472" top="0.39" bottom="0.74803149606299213" header="0.31496062992125984" footer="0.31496062992125984"/>
  <pageSetup paperSize="5" scale="6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zoomScale="85" zoomScaleNormal="85" workbookViewId="0">
      <selection activeCell="B6" sqref="B6:T6"/>
    </sheetView>
  </sheetViews>
  <sheetFormatPr defaultColWidth="9.140625" defaultRowHeight="15" x14ac:dyDescent="0.25"/>
  <cols>
    <col min="1" max="1" width="3.28515625" style="28" customWidth="1"/>
    <col min="2" max="2" width="19" style="28" customWidth="1"/>
    <col min="3" max="3" width="3.28515625" style="28" customWidth="1"/>
    <col min="4" max="4" width="19" style="28" customWidth="1"/>
    <col min="5" max="5" width="3.28515625" style="28" customWidth="1"/>
    <col min="6" max="6" width="19" style="28" customWidth="1"/>
    <col min="7" max="7" width="3.28515625" style="28" customWidth="1"/>
    <col min="8" max="8" width="19" style="28" customWidth="1"/>
    <col min="9" max="9" width="3.28515625" style="28" customWidth="1"/>
    <col min="10" max="10" width="19" style="28" customWidth="1"/>
    <col min="11" max="11" width="3.28515625" style="28" customWidth="1"/>
    <col min="12" max="12" width="19" style="28" customWidth="1"/>
    <col min="13" max="13" width="3.28515625" style="28" customWidth="1"/>
    <col min="14" max="14" width="19" style="28" customWidth="1"/>
    <col min="15" max="15" width="3.28515625" style="28" customWidth="1"/>
    <col min="16" max="16" width="19" style="28" customWidth="1"/>
    <col min="17" max="17" width="3.28515625" style="28" customWidth="1"/>
    <col min="18" max="18" width="20.85546875" style="28" customWidth="1"/>
    <col min="19" max="19" width="4.42578125" style="28" customWidth="1"/>
    <col min="20" max="20" width="19.28515625" style="28" customWidth="1"/>
    <col min="21" max="21" width="3.140625" style="28" customWidth="1"/>
    <col min="22" max="22" width="19.28515625" style="28" customWidth="1"/>
    <col min="23" max="16384" width="9.140625" style="28"/>
  </cols>
  <sheetData>
    <row r="1" spans="2:20" s="59" customFormat="1" ht="23.25" customHeight="1" x14ac:dyDescent="0.25">
      <c r="B1" s="103" t="s">
        <v>262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</row>
    <row r="2" spans="2:20" s="59" customFormat="1" ht="23.25" customHeight="1" x14ac:dyDescent="0.25">
      <c r="B2" s="103" t="s">
        <v>263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</row>
    <row r="3" spans="2:20" s="59" customFormat="1" ht="23.25" customHeight="1" x14ac:dyDescent="0.25">
      <c r="B3" s="103" t="s">
        <v>112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</row>
    <row r="4" spans="2:20" s="59" customFormat="1" ht="23.25" customHeight="1" x14ac:dyDescent="0.25"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</row>
    <row r="5" spans="2:20" s="59" customFormat="1" ht="23.25" customHeight="1" x14ac:dyDescent="0.25">
      <c r="B5" s="104" t="s">
        <v>264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</row>
    <row r="6" spans="2:20" s="59" customFormat="1" ht="23.25" customHeight="1" x14ac:dyDescent="0.25">
      <c r="B6" s="104" t="s">
        <v>394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</row>
    <row r="7" spans="2:20" s="59" customFormat="1" ht="18" customHeight="1" x14ac:dyDescent="0.25"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</row>
    <row r="8" spans="2:20" s="30" customFormat="1" ht="22.5" x14ac:dyDescent="0.55000000000000004">
      <c r="B8" s="42"/>
      <c r="C8" s="42"/>
      <c r="D8" s="42"/>
      <c r="E8" s="42"/>
      <c r="F8" s="42"/>
      <c r="G8" s="42"/>
      <c r="H8" s="42"/>
      <c r="I8" s="94" t="s">
        <v>350</v>
      </c>
      <c r="J8" s="94"/>
      <c r="K8" s="94"/>
      <c r="L8" s="94"/>
      <c r="M8" s="42"/>
      <c r="N8" s="42"/>
      <c r="O8" s="42"/>
      <c r="P8" s="42"/>
      <c r="Q8" s="42"/>
      <c r="R8" s="42"/>
      <c r="S8" s="42"/>
      <c r="T8" s="42"/>
    </row>
    <row r="9" spans="2:20" s="30" customFormat="1" ht="22.5" x14ac:dyDescent="0.55000000000000004">
      <c r="B9" s="42"/>
      <c r="C9" s="42"/>
      <c r="D9" s="42"/>
      <c r="E9" s="42"/>
      <c r="F9" s="42"/>
      <c r="G9" s="42"/>
      <c r="H9" s="42"/>
      <c r="I9" s="95" t="s">
        <v>386</v>
      </c>
      <c r="J9" s="95"/>
      <c r="K9" s="95"/>
      <c r="L9" s="95"/>
      <c r="M9" s="42"/>
      <c r="N9" s="42"/>
      <c r="O9" s="42"/>
      <c r="P9" s="42"/>
      <c r="Q9" s="42"/>
      <c r="R9" s="42"/>
      <c r="S9" s="42"/>
      <c r="T9" s="42"/>
    </row>
    <row r="10" spans="2:20" s="30" customFormat="1" ht="22.5" x14ac:dyDescent="0.55000000000000004">
      <c r="B10" s="42"/>
      <c r="C10" s="42"/>
      <c r="D10" s="42"/>
      <c r="E10" s="42"/>
      <c r="F10" s="42"/>
      <c r="G10" s="42"/>
      <c r="H10" s="42"/>
      <c r="I10" s="42"/>
      <c r="J10" s="42"/>
      <c r="K10" s="49"/>
      <c r="L10" s="42"/>
      <c r="M10" s="42"/>
      <c r="N10" s="42"/>
      <c r="O10" s="42"/>
      <c r="P10" s="42"/>
      <c r="Q10" s="42"/>
      <c r="R10" s="42"/>
      <c r="S10" s="42"/>
      <c r="T10" s="42"/>
    </row>
    <row r="11" spans="2:20" s="30" customFormat="1" ht="23.25" thickBot="1" x14ac:dyDescent="0.6">
      <c r="B11" s="42"/>
      <c r="C11" s="42"/>
      <c r="D11" s="42"/>
      <c r="E11" s="42"/>
      <c r="F11" s="42"/>
      <c r="G11" s="42"/>
      <c r="H11" s="42"/>
      <c r="I11" s="42"/>
      <c r="J11" s="42"/>
      <c r="K11" s="54"/>
      <c r="L11" s="55"/>
      <c r="M11" s="55"/>
      <c r="N11" s="55"/>
      <c r="O11" s="55"/>
      <c r="P11" s="55"/>
      <c r="Q11" s="55"/>
      <c r="R11" s="42"/>
      <c r="S11" s="42"/>
      <c r="T11" s="42"/>
    </row>
    <row r="12" spans="2:20" s="30" customFormat="1" ht="22.5" x14ac:dyDescent="0.55000000000000004">
      <c r="B12" s="42"/>
      <c r="C12" s="42"/>
      <c r="D12" s="42"/>
      <c r="E12" s="42"/>
      <c r="F12" s="42"/>
      <c r="G12" s="42"/>
      <c r="H12" s="42"/>
      <c r="I12" s="42"/>
      <c r="J12" s="42"/>
      <c r="K12" s="53"/>
      <c r="L12" s="42"/>
      <c r="M12" s="42"/>
      <c r="N12" s="42"/>
      <c r="O12" s="42"/>
      <c r="P12" s="42"/>
      <c r="Q12" s="57"/>
      <c r="R12" s="56"/>
      <c r="S12" s="42"/>
      <c r="T12" s="42"/>
    </row>
    <row r="13" spans="2:20" s="30" customFormat="1" ht="22.5" x14ac:dyDescent="0.55000000000000004">
      <c r="B13" s="42"/>
      <c r="C13" s="42"/>
      <c r="D13" s="42"/>
      <c r="E13" s="42"/>
      <c r="F13" s="42"/>
      <c r="G13" s="98" t="s">
        <v>335</v>
      </c>
      <c r="H13" s="98"/>
      <c r="I13" s="98" t="s">
        <v>336</v>
      </c>
      <c r="J13" s="98"/>
      <c r="K13" s="98" t="s">
        <v>337</v>
      </c>
      <c r="L13" s="98"/>
      <c r="M13" s="98" t="s">
        <v>338</v>
      </c>
      <c r="N13" s="98"/>
      <c r="O13" s="42"/>
      <c r="P13" s="42"/>
      <c r="Q13" s="98" t="s">
        <v>339</v>
      </c>
      <c r="R13" s="98"/>
      <c r="S13" s="98"/>
      <c r="T13" s="98"/>
    </row>
    <row r="14" spans="2:20" s="30" customFormat="1" ht="22.5" x14ac:dyDescent="0.55000000000000004">
      <c r="B14" s="43"/>
      <c r="C14" s="43"/>
      <c r="D14" s="43"/>
      <c r="E14" s="43"/>
      <c r="F14" s="43"/>
      <c r="G14" s="31">
        <v>1</v>
      </c>
      <c r="H14" s="65" t="s">
        <v>281</v>
      </c>
      <c r="I14" s="31">
        <v>1</v>
      </c>
      <c r="J14" s="32" t="s">
        <v>291</v>
      </c>
      <c r="K14" s="51">
        <v>1</v>
      </c>
      <c r="L14" s="50" t="s">
        <v>280</v>
      </c>
      <c r="M14" s="52">
        <v>1</v>
      </c>
      <c r="N14" s="50" t="s">
        <v>301</v>
      </c>
      <c r="O14" s="43"/>
      <c r="P14" s="43"/>
      <c r="Q14" s="31">
        <v>1</v>
      </c>
      <c r="R14" s="58" t="s">
        <v>340</v>
      </c>
      <c r="S14" s="31">
        <v>6</v>
      </c>
      <c r="T14" s="58" t="s">
        <v>347</v>
      </c>
    </row>
    <row r="15" spans="2:20" s="30" customFormat="1" ht="22.5" x14ac:dyDescent="0.55000000000000004">
      <c r="B15" s="42"/>
      <c r="C15" s="42"/>
      <c r="D15" s="42"/>
      <c r="E15" s="42"/>
      <c r="F15" s="42"/>
      <c r="G15" s="42"/>
      <c r="H15" s="42"/>
      <c r="I15" s="42"/>
      <c r="J15" s="42"/>
      <c r="K15" s="49"/>
      <c r="L15" s="42"/>
      <c r="M15" s="42"/>
      <c r="N15" s="42"/>
      <c r="O15" s="42"/>
      <c r="P15" s="42"/>
      <c r="Q15" s="31">
        <v>2</v>
      </c>
      <c r="R15" s="58" t="s">
        <v>342</v>
      </c>
      <c r="S15" s="31">
        <v>7</v>
      </c>
      <c r="T15" s="58" t="s">
        <v>346</v>
      </c>
    </row>
    <row r="16" spans="2:20" s="30" customFormat="1" ht="22.5" x14ac:dyDescent="0.55000000000000004">
      <c r="B16" s="42"/>
      <c r="C16" s="42"/>
      <c r="D16" s="42"/>
      <c r="E16" s="42"/>
      <c r="F16" s="42"/>
      <c r="G16" s="42"/>
      <c r="H16" s="42"/>
      <c r="I16" s="42"/>
      <c r="J16" s="42"/>
      <c r="K16" s="49"/>
      <c r="L16" s="42"/>
      <c r="M16" s="42"/>
      <c r="N16" s="42"/>
      <c r="O16" s="42"/>
      <c r="P16" s="42"/>
      <c r="Q16" s="31">
        <v>3</v>
      </c>
      <c r="R16" s="66" t="s">
        <v>343</v>
      </c>
      <c r="S16" s="31">
        <v>8</v>
      </c>
      <c r="T16" s="58" t="s">
        <v>348</v>
      </c>
    </row>
    <row r="17" spans="1:22" s="30" customFormat="1" ht="22.5" x14ac:dyDescent="0.55000000000000004">
      <c r="B17" s="42"/>
      <c r="C17" s="42"/>
      <c r="D17" s="42"/>
      <c r="E17" s="42"/>
      <c r="F17" s="42"/>
      <c r="G17" s="42"/>
      <c r="H17" s="46"/>
      <c r="I17" s="47"/>
      <c r="J17" s="47"/>
      <c r="K17" s="48"/>
      <c r="L17" s="47"/>
      <c r="M17" s="47"/>
      <c r="N17" s="45"/>
      <c r="O17" s="42"/>
      <c r="P17" s="42"/>
      <c r="Q17" s="31">
        <v>4</v>
      </c>
      <c r="R17" s="66" t="s">
        <v>344</v>
      </c>
      <c r="S17" s="31">
        <v>9</v>
      </c>
      <c r="T17" s="66" t="s">
        <v>349</v>
      </c>
    </row>
    <row r="18" spans="1:22" s="30" customFormat="1" ht="22.5" x14ac:dyDescent="0.55000000000000004">
      <c r="B18" s="81"/>
      <c r="C18" s="42"/>
      <c r="E18" s="42"/>
      <c r="F18" s="42"/>
      <c r="G18" s="97" t="s">
        <v>332</v>
      </c>
      <c r="H18" s="97"/>
      <c r="I18" s="42"/>
      <c r="J18" s="42"/>
      <c r="K18" s="49"/>
      <c r="L18" s="42"/>
      <c r="M18" s="97" t="s">
        <v>334</v>
      </c>
      <c r="N18" s="97"/>
      <c r="O18" s="42"/>
      <c r="P18" s="42"/>
      <c r="Q18" s="31">
        <v>5</v>
      </c>
      <c r="R18" s="66" t="s">
        <v>375</v>
      </c>
      <c r="T18" s="42"/>
    </row>
    <row r="19" spans="1:22" s="30" customFormat="1" ht="22.5" x14ac:dyDescent="0.55000000000000004">
      <c r="C19" s="42"/>
      <c r="D19" s="82"/>
      <c r="E19" s="42"/>
      <c r="F19" s="42"/>
      <c r="G19" s="44">
        <v>1</v>
      </c>
      <c r="H19" s="67" t="s">
        <v>311</v>
      </c>
      <c r="I19" s="42"/>
      <c r="J19" s="42"/>
      <c r="K19" s="49"/>
      <c r="L19" s="42"/>
      <c r="M19" s="44">
        <v>1</v>
      </c>
      <c r="N19" s="65" t="s">
        <v>295</v>
      </c>
      <c r="O19" s="42"/>
      <c r="P19" s="42"/>
      <c r="S19" s="42"/>
      <c r="T19" s="42"/>
    </row>
    <row r="20" spans="1:22" s="30" customFormat="1" ht="21" x14ac:dyDescent="0.5">
      <c r="G20" s="31">
        <v>2</v>
      </c>
      <c r="H20" s="65" t="s">
        <v>286</v>
      </c>
      <c r="K20" s="40"/>
      <c r="M20" s="31">
        <v>2</v>
      </c>
      <c r="N20" s="32" t="s">
        <v>292</v>
      </c>
    </row>
    <row r="21" spans="1:22" s="30" customFormat="1" ht="21" x14ac:dyDescent="0.5">
      <c r="G21" s="31">
        <v>3</v>
      </c>
      <c r="H21" s="65" t="s">
        <v>296</v>
      </c>
      <c r="K21" s="40"/>
      <c r="M21" s="31">
        <v>3</v>
      </c>
      <c r="N21" s="32" t="s">
        <v>385</v>
      </c>
    </row>
    <row r="22" spans="1:22" s="30" customFormat="1" ht="21" x14ac:dyDescent="0.5">
      <c r="G22" s="31">
        <v>4</v>
      </c>
      <c r="H22" s="32" t="s">
        <v>333</v>
      </c>
      <c r="K22" s="40"/>
      <c r="M22" s="31">
        <v>4</v>
      </c>
      <c r="N22" s="32" t="s">
        <v>294</v>
      </c>
    </row>
    <row r="23" spans="1:22" s="30" customFormat="1" ht="21" x14ac:dyDescent="0.5">
      <c r="K23" s="41"/>
    </row>
    <row r="24" spans="1:22" s="30" customFormat="1" ht="21" x14ac:dyDescent="0.5">
      <c r="C24" s="100" t="s">
        <v>323</v>
      </c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</row>
    <row r="25" spans="1:22" s="39" customFormat="1" x14ac:dyDescent="0.25">
      <c r="C25" s="96" t="s">
        <v>324</v>
      </c>
      <c r="D25" s="96"/>
      <c r="E25" s="96" t="s">
        <v>325</v>
      </c>
      <c r="F25" s="96"/>
      <c r="G25" s="96" t="s">
        <v>326</v>
      </c>
      <c r="H25" s="96"/>
      <c r="I25" s="96" t="s">
        <v>327</v>
      </c>
      <c r="J25" s="96"/>
      <c r="K25" s="96" t="s">
        <v>328</v>
      </c>
      <c r="L25" s="96"/>
      <c r="M25" s="96" t="s">
        <v>329</v>
      </c>
      <c r="N25" s="96"/>
      <c r="O25" s="96" t="s">
        <v>330</v>
      </c>
      <c r="P25" s="96"/>
      <c r="Q25" s="96" t="s">
        <v>331</v>
      </c>
      <c r="R25" s="96"/>
    </row>
    <row r="26" spans="1:22" ht="21" x14ac:dyDescent="0.5">
      <c r="C26" s="38">
        <v>7</v>
      </c>
      <c r="D26" s="69" t="s">
        <v>322</v>
      </c>
      <c r="E26" s="38">
        <v>7</v>
      </c>
      <c r="F26" s="65" t="s">
        <v>387</v>
      </c>
      <c r="G26" s="38">
        <v>7</v>
      </c>
      <c r="H26" s="33" t="s">
        <v>292</v>
      </c>
      <c r="I26" s="38">
        <v>7</v>
      </c>
      <c r="J26" s="32" t="s">
        <v>307</v>
      </c>
      <c r="K26" s="38">
        <v>7</v>
      </c>
      <c r="L26" s="65" t="s">
        <v>288</v>
      </c>
      <c r="M26" s="38">
        <v>7</v>
      </c>
      <c r="N26" s="65" t="s">
        <v>286</v>
      </c>
      <c r="O26" s="38">
        <v>7</v>
      </c>
      <c r="P26" s="78" t="s">
        <v>304</v>
      </c>
      <c r="Q26" s="38">
        <v>7</v>
      </c>
      <c r="R26" s="65" t="s">
        <v>310</v>
      </c>
    </row>
    <row r="27" spans="1:22" ht="21" x14ac:dyDescent="0.5">
      <c r="C27" s="38">
        <v>8</v>
      </c>
      <c r="D27" s="78" t="s">
        <v>378</v>
      </c>
      <c r="E27" s="38">
        <v>8</v>
      </c>
      <c r="F27" s="32" t="s">
        <v>294</v>
      </c>
      <c r="G27" s="38">
        <v>8</v>
      </c>
      <c r="H27" s="79" t="s">
        <v>299</v>
      </c>
      <c r="I27" s="38">
        <v>8</v>
      </c>
      <c r="J27" s="32" t="s">
        <v>280</v>
      </c>
      <c r="K27" s="38">
        <v>8</v>
      </c>
      <c r="L27" s="65" t="s">
        <v>274</v>
      </c>
      <c r="M27" s="38">
        <v>8</v>
      </c>
      <c r="N27" s="68" t="s">
        <v>295</v>
      </c>
      <c r="O27" s="38">
        <v>8</v>
      </c>
      <c r="P27" s="78" t="s">
        <v>376</v>
      </c>
      <c r="Q27" s="38">
        <v>8</v>
      </c>
      <c r="R27" s="65" t="s">
        <v>296</v>
      </c>
    </row>
    <row r="28" spans="1:22" ht="21" x14ac:dyDescent="0.5">
      <c r="C28" s="38">
        <v>9</v>
      </c>
      <c r="D28" s="32" t="s">
        <v>308</v>
      </c>
      <c r="E28" s="38">
        <v>9</v>
      </c>
      <c r="F28" s="65" t="s">
        <v>300</v>
      </c>
      <c r="G28" s="38">
        <v>9</v>
      </c>
      <c r="H28" s="32" t="s">
        <v>302</v>
      </c>
      <c r="I28" s="38">
        <v>9</v>
      </c>
      <c r="J28" s="80" t="s">
        <v>388</v>
      </c>
      <c r="K28" s="38">
        <v>9</v>
      </c>
      <c r="L28" s="65" t="s">
        <v>290</v>
      </c>
      <c r="M28" s="38">
        <v>9</v>
      </c>
      <c r="N28" s="68" t="s">
        <v>285</v>
      </c>
      <c r="O28" s="38">
        <v>9</v>
      </c>
      <c r="P28" s="68" t="s">
        <v>380</v>
      </c>
      <c r="Q28" s="38">
        <v>9</v>
      </c>
      <c r="R28" s="32" t="s">
        <v>306</v>
      </c>
    </row>
    <row r="29" spans="1:22" x14ac:dyDescent="0.25">
      <c r="K29" s="36"/>
    </row>
    <row r="30" spans="1:22" x14ac:dyDescent="0.25">
      <c r="K30" s="36"/>
    </row>
    <row r="31" spans="1:22" s="70" customFormat="1" ht="21" x14ac:dyDescent="0.5">
      <c r="A31" s="101" t="s">
        <v>266</v>
      </c>
      <c r="B31" s="101"/>
      <c r="C31" s="101" t="s">
        <v>267</v>
      </c>
      <c r="D31" s="101"/>
      <c r="E31" s="101" t="s">
        <v>268</v>
      </c>
      <c r="F31" s="102"/>
      <c r="G31" s="101" t="s">
        <v>269</v>
      </c>
      <c r="H31" s="101"/>
      <c r="I31" s="101" t="s">
        <v>177</v>
      </c>
      <c r="J31" s="102"/>
      <c r="K31" s="101" t="s">
        <v>179</v>
      </c>
      <c r="L31" s="101"/>
      <c r="M31" s="101" t="s">
        <v>270</v>
      </c>
      <c r="N31" s="101"/>
      <c r="O31" s="101" t="s">
        <v>271</v>
      </c>
      <c r="P31" s="101"/>
      <c r="Q31" s="101" t="s">
        <v>272</v>
      </c>
      <c r="R31" s="101"/>
      <c r="S31" s="101" t="s">
        <v>273</v>
      </c>
      <c r="T31" s="101"/>
      <c r="U31" s="101" t="s">
        <v>393</v>
      </c>
      <c r="V31" s="101"/>
    </row>
    <row r="32" spans="1:22" s="30" customFormat="1" ht="21" x14ac:dyDescent="0.5">
      <c r="A32" s="31">
        <v>1</v>
      </c>
      <c r="B32" s="65" t="s">
        <v>274</v>
      </c>
      <c r="C32" s="31">
        <v>1</v>
      </c>
      <c r="D32" s="32" t="s">
        <v>280</v>
      </c>
      <c r="E32" s="31">
        <v>1</v>
      </c>
      <c r="F32" s="68" t="s">
        <v>283</v>
      </c>
      <c r="G32" s="31">
        <v>1</v>
      </c>
      <c r="H32" s="65" t="s">
        <v>288</v>
      </c>
      <c r="I32" s="31">
        <v>1</v>
      </c>
      <c r="J32" s="33" t="s">
        <v>292</v>
      </c>
      <c r="K32" s="31">
        <v>1</v>
      </c>
      <c r="L32" s="65" t="s">
        <v>299</v>
      </c>
      <c r="M32" s="31">
        <v>1</v>
      </c>
      <c r="N32" s="32" t="s">
        <v>302</v>
      </c>
      <c r="O32" s="31">
        <v>1</v>
      </c>
      <c r="P32" s="32" t="s">
        <v>306</v>
      </c>
      <c r="Q32" s="31">
        <v>1</v>
      </c>
      <c r="R32" s="32" t="s">
        <v>308</v>
      </c>
      <c r="S32" s="31">
        <v>1</v>
      </c>
      <c r="T32" s="65" t="s">
        <v>313</v>
      </c>
      <c r="U32" s="31">
        <v>1</v>
      </c>
      <c r="V32" s="32" t="s">
        <v>317</v>
      </c>
    </row>
    <row r="33" spans="1:22" s="30" customFormat="1" ht="21" x14ac:dyDescent="0.5">
      <c r="A33" s="31">
        <v>2</v>
      </c>
      <c r="B33" s="65" t="s">
        <v>276</v>
      </c>
      <c r="C33" s="31">
        <v>2</v>
      </c>
      <c r="D33" s="65" t="s">
        <v>281</v>
      </c>
      <c r="E33" s="31">
        <v>2</v>
      </c>
      <c r="F33" s="68" t="s">
        <v>285</v>
      </c>
      <c r="G33" s="31">
        <v>2</v>
      </c>
      <c r="H33" s="65" t="s">
        <v>289</v>
      </c>
      <c r="I33" s="31">
        <v>2</v>
      </c>
      <c r="J33" s="33" t="s">
        <v>381</v>
      </c>
      <c r="K33" s="31">
        <v>2</v>
      </c>
      <c r="L33" s="65" t="s">
        <v>300</v>
      </c>
      <c r="M33" s="31">
        <v>2</v>
      </c>
      <c r="N33" s="32" t="s">
        <v>304</v>
      </c>
      <c r="O33" s="31">
        <v>2</v>
      </c>
      <c r="P33" s="32" t="s">
        <v>307</v>
      </c>
      <c r="Q33" s="31">
        <v>2</v>
      </c>
      <c r="R33" s="32" t="s">
        <v>309</v>
      </c>
      <c r="S33" s="31">
        <v>2</v>
      </c>
      <c r="T33" s="30" t="s">
        <v>392</v>
      </c>
      <c r="U33" s="31">
        <v>2</v>
      </c>
      <c r="V33" s="32" t="s">
        <v>318</v>
      </c>
    </row>
    <row r="34" spans="1:22" s="30" customFormat="1" ht="21" x14ac:dyDescent="0.5">
      <c r="A34" s="31">
        <v>3</v>
      </c>
      <c r="B34" s="32" t="s">
        <v>277</v>
      </c>
      <c r="C34" s="31"/>
      <c r="E34" s="31">
        <v>3</v>
      </c>
      <c r="F34" s="68" t="s">
        <v>286</v>
      </c>
      <c r="G34" s="31">
        <v>3</v>
      </c>
      <c r="H34" s="65" t="s">
        <v>290</v>
      </c>
      <c r="I34" s="31">
        <v>3</v>
      </c>
      <c r="J34" s="33" t="s">
        <v>294</v>
      </c>
      <c r="K34" s="31">
        <v>3</v>
      </c>
      <c r="L34" s="67" t="s">
        <v>311</v>
      </c>
      <c r="M34" s="31">
        <v>3</v>
      </c>
      <c r="N34" s="81" t="s">
        <v>389</v>
      </c>
      <c r="O34" s="31">
        <v>3</v>
      </c>
      <c r="P34" s="30" t="s">
        <v>391</v>
      </c>
      <c r="Q34" s="31">
        <v>3</v>
      </c>
      <c r="R34" s="65" t="s">
        <v>310</v>
      </c>
      <c r="S34" s="31"/>
      <c r="T34" s="65"/>
      <c r="U34" s="31">
        <v>3</v>
      </c>
      <c r="V34" s="65" t="s">
        <v>387</v>
      </c>
    </row>
    <row r="35" spans="1:22" s="30" customFormat="1" ht="21" x14ac:dyDescent="0.5">
      <c r="A35" s="31">
        <v>4</v>
      </c>
      <c r="B35" s="65" t="s">
        <v>278</v>
      </c>
      <c r="C35" s="31"/>
      <c r="D35" s="32"/>
      <c r="E35" s="31">
        <v>4</v>
      </c>
      <c r="F35" s="65" t="s">
        <v>314</v>
      </c>
      <c r="G35" s="31">
        <v>4</v>
      </c>
      <c r="H35" s="32" t="s">
        <v>291</v>
      </c>
      <c r="I35" s="31">
        <v>4</v>
      </c>
      <c r="J35" s="68" t="s">
        <v>295</v>
      </c>
      <c r="K35" s="31">
        <v>4</v>
      </c>
      <c r="L35" s="32" t="s">
        <v>301</v>
      </c>
      <c r="M35" s="31"/>
      <c r="N35" s="32"/>
      <c r="O35" s="31"/>
      <c r="P35" s="32"/>
      <c r="Q35" s="31">
        <v>4</v>
      </c>
      <c r="R35" s="65" t="s">
        <v>375</v>
      </c>
      <c r="S35" s="31"/>
      <c r="U35" s="31"/>
      <c r="V35" s="32"/>
    </row>
    <row r="36" spans="1:22" s="30" customFormat="1" ht="21" x14ac:dyDescent="0.5">
      <c r="A36" s="31">
        <v>5</v>
      </c>
      <c r="B36" s="32" t="s">
        <v>333</v>
      </c>
      <c r="C36" s="31"/>
      <c r="D36" s="31"/>
      <c r="E36" s="31"/>
      <c r="G36" s="31">
        <v>5</v>
      </c>
      <c r="H36" s="81" t="s">
        <v>390</v>
      </c>
      <c r="I36" s="31">
        <v>5</v>
      </c>
      <c r="J36" s="68" t="s">
        <v>296</v>
      </c>
      <c r="K36" s="31"/>
      <c r="M36" s="31"/>
      <c r="N36" s="31"/>
      <c r="O36" s="31"/>
      <c r="P36" s="31"/>
      <c r="Q36" s="31"/>
      <c r="R36" s="32"/>
      <c r="S36" s="31"/>
      <c r="T36" s="31"/>
      <c r="U36" s="31"/>
      <c r="V36" s="31"/>
    </row>
    <row r="37" spans="1:22" s="30" customFormat="1" ht="21" x14ac:dyDescent="0.5">
      <c r="A37" s="31"/>
      <c r="B37" s="31"/>
      <c r="C37" s="31"/>
      <c r="D37" s="31"/>
      <c r="E37" s="31"/>
      <c r="F37" s="33"/>
      <c r="G37" s="31"/>
      <c r="H37" s="31"/>
      <c r="I37" s="31"/>
      <c r="J37" s="35"/>
      <c r="K37" s="31"/>
      <c r="L37" s="31"/>
      <c r="M37" s="31"/>
      <c r="N37" s="31"/>
      <c r="O37" s="31"/>
      <c r="P37" s="31"/>
      <c r="Q37" s="31"/>
      <c r="R37" s="32"/>
      <c r="S37" s="31"/>
      <c r="T37" s="31"/>
      <c r="U37" s="31"/>
      <c r="V37" s="31"/>
    </row>
    <row r="38" spans="1:22" s="30" customFormat="1" ht="21" x14ac:dyDescent="0.5">
      <c r="K38" s="34"/>
      <c r="L38" s="37"/>
    </row>
    <row r="39" spans="1:22" s="30" customFormat="1" ht="21" x14ac:dyDescent="0.5">
      <c r="G39" s="99" t="s">
        <v>319</v>
      </c>
      <c r="H39" s="99"/>
      <c r="I39" s="99"/>
      <c r="J39" s="99"/>
      <c r="K39" s="99"/>
      <c r="L39" s="99"/>
      <c r="M39" s="99"/>
      <c r="N39" s="99"/>
    </row>
    <row r="40" spans="1:22" s="30" customFormat="1" ht="21" x14ac:dyDescent="0.5">
      <c r="G40" s="31">
        <v>1</v>
      </c>
      <c r="H40" s="69" t="s">
        <v>322</v>
      </c>
      <c r="I40" s="31">
        <v>2</v>
      </c>
      <c r="J40" s="67" t="s">
        <v>382</v>
      </c>
      <c r="K40" s="31">
        <v>3</v>
      </c>
      <c r="L40" s="31" t="s">
        <v>383</v>
      </c>
      <c r="M40" s="31"/>
      <c r="N40" s="31"/>
    </row>
    <row r="41" spans="1:22" s="30" customFormat="1" ht="21" x14ac:dyDescent="0.5"/>
  </sheetData>
  <mergeCells count="35">
    <mergeCell ref="Q13:T13"/>
    <mergeCell ref="B1:T1"/>
    <mergeCell ref="B2:T2"/>
    <mergeCell ref="B3:T3"/>
    <mergeCell ref="B5:T5"/>
    <mergeCell ref="B6:T6"/>
    <mergeCell ref="I8:L8"/>
    <mergeCell ref="I9:L9"/>
    <mergeCell ref="G13:H13"/>
    <mergeCell ref="I13:J13"/>
    <mergeCell ref="K13:L13"/>
    <mergeCell ref="M13:N13"/>
    <mergeCell ref="G18:H18"/>
    <mergeCell ref="M18:N18"/>
    <mergeCell ref="C24:R24"/>
    <mergeCell ref="C25:D25"/>
    <mergeCell ref="E25:F25"/>
    <mergeCell ref="G25:H25"/>
    <mergeCell ref="I25:J25"/>
    <mergeCell ref="K25:L25"/>
    <mergeCell ref="M25:N25"/>
    <mergeCell ref="O25:P25"/>
    <mergeCell ref="S31:T31"/>
    <mergeCell ref="U31:V31"/>
    <mergeCell ref="G39:N39"/>
    <mergeCell ref="Q25:R25"/>
    <mergeCell ref="A31:B31"/>
    <mergeCell ref="C31:D31"/>
    <mergeCell ref="E31:F31"/>
    <mergeCell ref="G31:H31"/>
    <mergeCell ref="I31:J31"/>
    <mergeCell ref="K31:L31"/>
    <mergeCell ref="M31:N31"/>
    <mergeCell ref="O31:P31"/>
    <mergeCell ref="Q31:R31"/>
  </mergeCells>
  <pageMargins left="0.70866141732283472" right="0.70866141732283472" top="0.39" bottom="0.74803149606299213" header="0.31496062992125984" footer="0.31496062992125984"/>
  <pageSetup paperSize="5" scale="6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AA41"/>
  <sheetViews>
    <sheetView topLeftCell="A4" zoomScale="53" zoomScaleNormal="53" workbookViewId="0">
      <selection activeCell="S42" sqref="S42"/>
    </sheetView>
  </sheetViews>
  <sheetFormatPr defaultColWidth="9.140625" defaultRowHeight="15" x14ac:dyDescent="0.25"/>
  <cols>
    <col min="1" max="1" width="3.28515625" style="28" customWidth="1"/>
    <col min="2" max="2" width="19" style="28" customWidth="1"/>
    <col min="3" max="3" width="3.28515625" style="28" customWidth="1"/>
    <col min="4" max="4" width="19" style="28" customWidth="1"/>
    <col min="5" max="5" width="3.28515625" style="28" customWidth="1"/>
    <col min="6" max="6" width="19" style="28" customWidth="1"/>
    <col min="7" max="7" width="3.28515625" style="28" customWidth="1"/>
    <col min="8" max="8" width="19" style="28" customWidth="1"/>
    <col min="9" max="9" width="3.28515625" style="28" customWidth="1"/>
    <col min="10" max="10" width="19" style="28" customWidth="1"/>
    <col min="11" max="11" width="3.28515625" style="28" customWidth="1"/>
    <col min="12" max="12" width="19" style="28" customWidth="1"/>
    <col min="13" max="13" width="3.28515625" style="28" customWidth="1"/>
    <col min="14" max="14" width="19" style="28" customWidth="1"/>
    <col min="15" max="15" width="3.28515625" style="28" customWidth="1"/>
    <col min="16" max="16" width="19" style="28" customWidth="1"/>
    <col min="17" max="17" width="3.28515625" style="28" customWidth="1"/>
    <col min="18" max="18" width="20.85546875" style="28" customWidth="1"/>
    <col min="19" max="19" width="4.42578125" style="28" customWidth="1"/>
    <col min="20" max="20" width="19.28515625" style="28" customWidth="1"/>
    <col min="21" max="21" width="3.140625" style="28" customWidth="1"/>
    <col min="22" max="22" width="19.28515625" style="28" customWidth="1"/>
    <col min="23" max="16384" width="9.140625" style="28"/>
  </cols>
  <sheetData>
    <row r="1" spans="2:27" s="59" customFormat="1" ht="23.25" customHeight="1" x14ac:dyDescent="0.25">
      <c r="B1" s="103" t="s">
        <v>262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</row>
    <row r="2" spans="2:27" s="59" customFormat="1" ht="23.25" customHeight="1" x14ac:dyDescent="0.25">
      <c r="B2" s="103" t="s">
        <v>263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</row>
    <row r="3" spans="2:27" s="59" customFormat="1" ht="23.25" customHeight="1" x14ac:dyDescent="0.25">
      <c r="B3" s="103" t="s">
        <v>112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</row>
    <row r="4" spans="2:27" s="59" customFormat="1" ht="23.25" customHeight="1" x14ac:dyDescent="0.25"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</row>
    <row r="5" spans="2:27" s="59" customFormat="1" ht="23.25" customHeight="1" x14ac:dyDescent="0.25">
      <c r="B5" s="104" t="s">
        <v>264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</row>
    <row r="6" spans="2:27" s="59" customFormat="1" ht="23.25" customHeight="1" x14ac:dyDescent="0.25">
      <c r="B6" s="104" t="s">
        <v>400</v>
      </c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</row>
    <row r="7" spans="2:27" s="59" customFormat="1" ht="18" customHeight="1" x14ac:dyDescent="0.25"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</row>
    <row r="8" spans="2:27" s="30" customFormat="1" ht="22.5" x14ac:dyDescent="0.55000000000000004">
      <c r="B8" s="42"/>
      <c r="C8" s="42"/>
      <c r="D8" s="42"/>
      <c r="E8" s="42"/>
      <c r="F8" s="42"/>
      <c r="G8" s="42"/>
      <c r="H8" s="42"/>
      <c r="I8" s="94" t="s">
        <v>350</v>
      </c>
      <c r="J8" s="94"/>
      <c r="K8" s="94"/>
      <c r="L8" s="94"/>
      <c r="M8" s="42"/>
      <c r="N8" s="42"/>
      <c r="O8" s="42"/>
      <c r="P8" s="42"/>
      <c r="Q8" s="42"/>
      <c r="R8" s="42"/>
      <c r="S8" s="42"/>
      <c r="T8" s="42"/>
    </row>
    <row r="9" spans="2:27" s="30" customFormat="1" ht="22.5" x14ac:dyDescent="0.55000000000000004">
      <c r="B9" s="42"/>
      <c r="C9" s="42"/>
      <c r="D9" s="42"/>
      <c r="E9" s="42"/>
      <c r="F9" s="42"/>
      <c r="G9" s="42"/>
      <c r="H9" s="42"/>
      <c r="I9" s="95" t="s">
        <v>405</v>
      </c>
      <c r="J9" s="95"/>
      <c r="K9" s="95"/>
      <c r="L9" s="95"/>
      <c r="M9" s="42"/>
      <c r="N9" s="42"/>
      <c r="O9" s="42"/>
      <c r="P9" s="42"/>
      <c r="Q9" s="42"/>
      <c r="R9" s="42"/>
      <c r="S9" s="42"/>
      <c r="T9" s="42"/>
    </row>
    <row r="10" spans="2:27" s="30" customFormat="1" ht="22.5" x14ac:dyDescent="0.55000000000000004">
      <c r="B10" s="42"/>
      <c r="C10" s="42"/>
      <c r="D10" s="42"/>
      <c r="E10" s="42"/>
      <c r="F10" s="42"/>
      <c r="G10" s="42"/>
      <c r="H10" s="42"/>
      <c r="I10" s="42"/>
      <c r="J10" s="42"/>
      <c r="K10" s="49"/>
      <c r="L10" s="42"/>
      <c r="M10" s="42"/>
      <c r="N10" s="42"/>
      <c r="O10" s="42"/>
      <c r="P10" s="42"/>
      <c r="Q10" s="42"/>
      <c r="R10" s="42"/>
      <c r="S10" s="42"/>
      <c r="T10" s="42"/>
    </row>
    <row r="11" spans="2:27" s="30" customFormat="1" ht="23.25" thickBot="1" x14ac:dyDescent="0.6">
      <c r="B11" s="42"/>
      <c r="C11" s="42"/>
      <c r="D11" s="42"/>
      <c r="E11" s="42"/>
      <c r="F11" s="42"/>
      <c r="G11" s="42"/>
      <c r="H11" s="42"/>
      <c r="I11" s="42"/>
      <c r="J11" s="42"/>
      <c r="K11" s="54"/>
      <c r="L11" s="55"/>
      <c r="M11" s="55"/>
      <c r="N11" s="55"/>
      <c r="O11" s="55"/>
      <c r="P11" s="55"/>
      <c r="Q11" s="55"/>
      <c r="R11" s="42"/>
      <c r="S11" s="42"/>
      <c r="T11" s="42"/>
    </row>
    <row r="12" spans="2:27" s="30" customFormat="1" ht="22.5" x14ac:dyDescent="0.55000000000000004">
      <c r="B12" s="42"/>
      <c r="C12" s="42"/>
      <c r="D12" s="42"/>
      <c r="E12" s="42"/>
      <c r="F12" s="42"/>
      <c r="G12" s="42"/>
      <c r="H12" s="42"/>
      <c r="I12" s="42"/>
      <c r="J12" s="42"/>
      <c r="K12" s="53"/>
      <c r="L12" s="42"/>
      <c r="M12" s="42"/>
      <c r="N12" s="42"/>
      <c r="O12" s="42"/>
      <c r="P12" s="42"/>
      <c r="Q12" s="57"/>
      <c r="R12" s="56"/>
      <c r="S12" s="42"/>
      <c r="T12" s="42"/>
    </row>
    <row r="13" spans="2:27" s="30" customFormat="1" ht="22.5" x14ac:dyDescent="0.55000000000000004">
      <c r="B13" s="42"/>
      <c r="C13" s="42"/>
      <c r="D13" s="42"/>
      <c r="E13" s="42"/>
      <c r="F13" s="42"/>
      <c r="G13" s="98" t="s">
        <v>335</v>
      </c>
      <c r="H13" s="98"/>
      <c r="I13" s="98" t="s">
        <v>336</v>
      </c>
      <c r="J13" s="98"/>
      <c r="K13" s="98" t="s">
        <v>337</v>
      </c>
      <c r="L13" s="98"/>
      <c r="M13" s="98" t="s">
        <v>338</v>
      </c>
      <c r="N13" s="98"/>
      <c r="O13" s="42"/>
      <c r="P13" s="42"/>
      <c r="Q13" s="98" t="s">
        <v>339</v>
      </c>
      <c r="R13" s="98"/>
      <c r="S13" s="98"/>
      <c r="T13" s="98"/>
    </row>
    <row r="14" spans="2:27" s="30" customFormat="1" ht="22.5" x14ac:dyDescent="0.55000000000000004">
      <c r="B14" s="43"/>
      <c r="C14" s="43"/>
      <c r="D14" s="43"/>
      <c r="E14" s="43"/>
      <c r="F14" s="43"/>
      <c r="G14" s="31">
        <v>1</v>
      </c>
      <c r="H14" s="78" t="s">
        <v>304</v>
      </c>
      <c r="I14" s="31">
        <v>1</v>
      </c>
      <c r="J14" s="32" t="s">
        <v>291</v>
      </c>
      <c r="K14" s="51">
        <v>1</v>
      </c>
      <c r="L14" s="50" t="s">
        <v>378</v>
      </c>
      <c r="M14" s="52">
        <v>1</v>
      </c>
      <c r="N14" s="50" t="s">
        <v>301</v>
      </c>
      <c r="O14" s="43"/>
      <c r="P14" s="43"/>
      <c r="Q14" s="31">
        <v>1</v>
      </c>
      <c r="R14" s="58" t="s">
        <v>342</v>
      </c>
      <c r="S14" s="31">
        <v>5</v>
      </c>
      <c r="T14" s="58" t="s">
        <v>347</v>
      </c>
    </row>
    <row r="15" spans="2:27" s="30" customFormat="1" ht="22.5" x14ac:dyDescent="0.55000000000000004">
      <c r="B15" s="42"/>
      <c r="C15" s="42"/>
      <c r="D15" s="42"/>
      <c r="E15" s="42"/>
      <c r="F15" s="42"/>
      <c r="G15" s="42"/>
      <c r="H15" s="42"/>
      <c r="I15" s="42"/>
      <c r="J15" s="42"/>
      <c r="K15" s="49"/>
      <c r="L15" s="42"/>
      <c r="M15" s="42"/>
      <c r="N15" s="42"/>
      <c r="O15" s="42"/>
      <c r="P15" s="42"/>
      <c r="Q15" s="31">
        <v>2</v>
      </c>
      <c r="R15" s="66" t="s">
        <v>343</v>
      </c>
      <c r="S15" s="31">
        <v>6</v>
      </c>
      <c r="T15" s="58" t="s">
        <v>346</v>
      </c>
      <c r="AA15" s="30" t="s">
        <v>401</v>
      </c>
    </row>
    <row r="16" spans="2:27" s="30" customFormat="1" ht="22.5" x14ac:dyDescent="0.55000000000000004">
      <c r="B16" s="42"/>
      <c r="C16" s="42"/>
      <c r="D16" s="42"/>
      <c r="E16" s="42"/>
      <c r="F16" s="42"/>
      <c r="G16" s="42"/>
      <c r="H16" s="42"/>
      <c r="I16" s="42"/>
      <c r="J16" s="42"/>
      <c r="K16" s="49"/>
      <c r="L16" s="42"/>
      <c r="M16" s="42"/>
      <c r="N16" s="42"/>
      <c r="O16" s="42"/>
      <c r="P16" s="42"/>
      <c r="Q16" s="31">
        <v>3</v>
      </c>
      <c r="R16" s="66" t="s">
        <v>344</v>
      </c>
      <c r="S16" s="31">
        <v>7</v>
      </c>
      <c r="T16" s="58" t="s">
        <v>348</v>
      </c>
    </row>
    <row r="17" spans="1:22" s="30" customFormat="1" ht="22.5" x14ac:dyDescent="0.55000000000000004">
      <c r="B17" s="42"/>
      <c r="C17" s="42"/>
      <c r="D17" s="42"/>
      <c r="E17" s="42"/>
      <c r="F17" s="42"/>
      <c r="G17" s="42"/>
      <c r="H17" s="46"/>
      <c r="I17" s="47"/>
      <c r="J17" s="47"/>
      <c r="K17" s="48"/>
      <c r="L17" s="47"/>
      <c r="M17" s="47"/>
      <c r="N17" s="45"/>
      <c r="O17" s="42"/>
      <c r="P17" s="42"/>
      <c r="Q17" s="31">
        <v>4</v>
      </c>
      <c r="R17" s="66" t="s">
        <v>349</v>
      </c>
      <c r="S17" s="31">
        <v>8</v>
      </c>
      <c r="T17" s="32" t="s">
        <v>404</v>
      </c>
    </row>
    <row r="18" spans="1:22" s="30" customFormat="1" ht="22.5" x14ac:dyDescent="0.55000000000000004">
      <c r="B18" s="81"/>
      <c r="C18" s="42"/>
      <c r="E18" s="42"/>
      <c r="F18" s="42"/>
      <c r="G18" s="97" t="s">
        <v>332</v>
      </c>
      <c r="H18" s="97"/>
      <c r="I18" s="42"/>
      <c r="J18" s="42"/>
      <c r="K18" s="49"/>
      <c r="L18" s="42"/>
      <c r="M18" s="97" t="s">
        <v>334</v>
      </c>
      <c r="N18" s="97"/>
      <c r="O18" s="42"/>
      <c r="P18" s="42"/>
      <c r="R18" s="83"/>
      <c r="T18" s="42"/>
    </row>
    <row r="19" spans="1:22" s="30" customFormat="1" ht="22.5" x14ac:dyDescent="0.55000000000000004">
      <c r="C19" s="42"/>
      <c r="D19" s="82"/>
      <c r="E19" s="42"/>
      <c r="F19" s="42"/>
      <c r="G19" s="44">
        <v>1</v>
      </c>
      <c r="H19" s="65" t="s">
        <v>311</v>
      </c>
      <c r="I19" s="42"/>
      <c r="J19" s="42"/>
      <c r="K19" s="49"/>
      <c r="L19" s="42"/>
      <c r="M19" s="44">
        <v>1</v>
      </c>
      <c r="N19" s="65" t="s">
        <v>295</v>
      </c>
      <c r="O19" s="42"/>
      <c r="P19" s="42"/>
      <c r="S19" s="42"/>
      <c r="T19" s="42"/>
    </row>
    <row r="20" spans="1:22" s="30" customFormat="1" ht="21" x14ac:dyDescent="0.5">
      <c r="G20" s="31">
        <v>2</v>
      </c>
      <c r="H20" s="65" t="s">
        <v>286</v>
      </c>
      <c r="K20" s="40"/>
      <c r="M20" s="31">
        <v>2</v>
      </c>
      <c r="N20" s="32" t="s">
        <v>292</v>
      </c>
    </row>
    <row r="21" spans="1:22" s="30" customFormat="1" ht="21" x14ac:dyDescent="0.5">
      <c r="G21" s="31">
        <v>3</v>
      </c>
      <c r="H21" s="65" t="s">
        <v>296</v>
      </c>
      <c r="K21" s="40"/>
      <c r="M21" s="31">
        <v>4</v>
      </c>
      <c r="N21" s="32" t="s">
        <v>294</v>
      </c>
    </row>
    <row r="22" spans="1:22" s="30" customFormat="1" ht="21" x14ac:dyDescent="0.5">
      <c r="G22" s="31">
        <v>4</v>
      </c>
      <c r="H22" s="32" t="s">
        <v>333</v>
      </c>
      <c r="K22" s="40"/>
      <c r="M22" s="31"/>
      <c r="N22" s="32"/>
    </row>
    <row r="23" spans="1:22" s="30" customFormat="1" ht="21" x14ac:dyDescent="0.5">
      <c r="K23" s="41"/>
    </row>
    <row r="24" spans="1:22" s="30" customFormat="1" ht="21" x14ac:dyDescent="0.5">
      <c r="C24" s="108" t="s">
        <v>323</v>
      </c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22" s="39" customFormat="1" x14ac:dyDescent="0.25">
      <c r="C25" s="96" t="s">
        <v>324</v>
      </c>
      <c r="D25" s="96"/>
      <c r="E25" s="96" t="s">
        <v>325</v>
      </c>
      <c r="F25" s="96"/>
      <c r="G25" s="96" t="s">
        <v>326</v>
      </c>
      <c r="H25" s="96"/>
      <c r="I25" s="96" t="s">
        <v>327</v>
      </c>
      <c r="J25" s="96"/>
      <c r="K25" s="96" t="s">
        <v>328</v>
      </c>
      <c r="L25" s="96"/>
      <c r="M25" s="96" t="s">
        <v>329</v>
      </c>
      <c r="N25" s="96"/>
      <c r="O25" s="96" t="s">
        <v>330</v>
      </c>
      <c r="P25" s="96"/>
      <c r="Q25" s="96" t="s">
        <v>331</v>
      </c>
      <c r="R25" s="96"/>
    </row>
    <row r="26" spans="1:22" ht="21" x14ac:dyDescent="0.5">
      <c r="C26" s="38">
        <v>7</v>
      </c>
      <c r="D26" s="65" t="s">
        <v>398</v>
      </c>
      <c r="E26" s="38">
        <v>7</v>
      </c>
      <c r="F26" s="33" t="s">
        <v>292</v>
      </c>
      <c r="G26" s="38">
        <v>7</v>
      </c>
      <c r="H26" s="65" t="s">
        <v>299</v>
      </c>
      <c r="I26" s="38">
        <v>7</v>
      </c>
      <c r="J26" s="32" t="s">
        <v>333</v>
      </c>
      <c r="K26" s="38">
        <v>7</v>
      </c>
      <c r="L26" s="65" t="s">
        <v>375</v>
      </c>
      <c r="M26" s="38">
        <v>7</v>
      </c>
      <c r="N26" s="32" t="s">
        <v>318</v>
      </c>
      <c r="O26" s="38">
        <v>7</v>
      </c>
      <c r="P26" s="32" t="s">
        <v>307</v>
      </c>
      <c r="Q26" s="38">
        <v>7</v>
      </c>
      <c r="R26" s="65" t="s">
        <v>399</v>
      </c>
    </row>
    <row r="27" spans="1:22" ht="21" x14ac:dyDescent="0.5">
      <c r="C27" s="38">
        <v>8</v>
      </c>
      <c r="D27" s="68" t="s">
        <v>296</v>
      </c>
      <c r="E27" s="38">
        <v>8</v>
      </c>
      <c r="F27" s="81" t="s">
        <v>376</v>
      </c>
      <c r="G27" s="38">
        <v>8</v>
      </c>
      <c r="H27" s="68" t="s">
        <v>286</v>
      </c>
      <c r="I27" s="38">
        <v>8</v>
      </c>
      <c r="J27" s="65" t="s">
        <v>274</v>
      </c>
      <c r="K27" s="38">
        <v>8</v>
      </c>
      <c r="L27" s="78" t="s">
        <v>395</v>
      </c>
      <c r="M27" s="38">
        <v>8</v>
      </c>
      <c r="N27" s="84" t="s">
        <v>396</v>
      </c>
      <c r="O27" s="38">
        <v>8</v>
      </c>
      <c r="P27" s="81" t="s">
        <v>389</v>
      </c>
      <c r="Q27" s="38">
        <v>8</v>
      </c>
      <c r="R27" s="65" t="s">
        <v>387</v>
      </c>
    </row>
    <row r="28" spans="1:22" ht="21" x14ac:dyDescent="0.5">
      <c r="C28" s="38">
        <v>9</v>
      </c>
      <c r="D28" s="65" t="s">
        <v>300</v>
      </c>
      <c r="E28" s="38">
        <v>9</v>
      </c>
      <c r="F28" s="33" t="s">
        <v>294</v>
      </c>
      <c r="G28" s="38">
        <v>9</v>
      </c>
      <c r="H28" s="32" t="s">
        <v>390</v>
      </c>
      <c r="I28" s="38">
        <v>9</v>
      </c>
      <c r="J28" s="65" t="s">
        <v>313</v>
      </c>
      <c r="K28" s="38">
        <v>9</v>
      </c>
      <c r="L28" s="68" t="s">
        <v>295</v>
      </c>
      <c r="M28" s="38">
        <v>9</v>
      </c>
      <c r="N28" s="65" t="s">
        <v>290</v>
      </c>
      <c r="O28" s="38">
        <v>9</v>
      </c>
      <c r="P28" s="32" t="s">
        <v>302</v>
      </c>
      <c r="Q28" s="38">
        <v>9</v>
      </c>
      <c r="R28" s="65" t="s">
        <v>397</v>
      </c>
    </row>
    <row r="29" spans="1:22" x14ac:dyDescent="0.25">
      <c r="K29" s="36"/>
    </row>
    <row r="30" spans="1:22" x14ac:dyDescent="0.25">
      <c r="K30" s="36"/>
    </row>
    <row r="31" spans="1:22" s="85" customFormat="1" ht="21" x14ac:dyDescent="0.5">
      <c r="A31" s="105" t="s">
        <v>266</v>
      </c>
      <c r="B31" s="105"/>
      <c r="C31" s="105" t="s">
        <v>267</v>
      </c>
      <c r="D31" s="105"/>
      <c r="E31" s="105" t="s">
        <v>268</v>
      </c>
      <c r="F31" s="107"/>
      <c r="G31" s="105" t="s">
        <v>269</v>
      </c>
      <c r="H31" s="105"/>
      <c r="I31" s="105" t="s">
        <v>177</v>
      </c>
      <c r="J31" s="107"/>
      <c r="K31" s="105" t="s">
        <v>179</v>
      </c>
      <c r="L31" s="105"/>
      <c r="M31" s="105" t="s">
        <v>270</v>
      </c>
      <c r="N31" s="105"/>
      <c r="O31" s="105" t="s">
        <v>271</v>
      </c>
      <c r="P31" s="105"/>
      <c r="Q31" s="105" t="s">
        <v>272</v>
      </c>
      <c r="R31" s="105"/>
      <c r="S31" s="105" t="s">
        <v>273</v>
      </c>
      <c r="T31" s="105"/>
      <c r="U31" s="105" t="s">
        <v>393</v>
      </c>
      <c r="V31" s="105"/>
    </row>
    <row r="32" spans="1:22" s="30" customFormat="1" ht="21" x14ac:dyDescent="0.5">
      <c r="A32" s="31">
        <v>1</v>
      </c>
      <c r="B32" s="65" t="s">
        <v>274</v>
      </c>
      <c r="C32" s="31">
        <v>1</v>
      </c>
      <c r="D32" s="65" t="s">
        <v>397</v>
      </c>
      <c r="E32" s="31">
        <v>1</v>
      </c>
      <c r="F32" s="68" t="s">
        <v>286</v>
      </c>
      <c r="G32" s="31">
        <v>1</v>
      </c>
      <c r="H32" s="65" t="s">
        <v>289</v>
      </c>
      <c r="I32" s="31">
        <v>1</v>
      </c>
      <c r="J32" s="33" t="s">
        <v>292</v>
      </c>
      <c r="K32" s="31">
        <v>1</v>
      </c>
      <c r="L32" s="65" t="s">
        <v>299</v>
      </c>
      <c r="M32" s="31">
        <v>1</v>
      </c>
      <c r="N32" s="32" t="s">
        <v>302</v>
      </c>
      <c r="O32" s="31">
        <v>1</v>
      </c>
      <c r="P32" s="32" t="s">
        <v>307</v>
      </c>
      <c r="Q32" s="31">
        <v>1</v>
      </c>
      <c r="R32" s="32" t="s">
        <v>309</v>
      </c>
      <c r="S32" s="31">
        <v>1</v>
      </c>
      <c r="T32" s="65" t="s">
        <v>313</v>
      </c>
      <c r="U32" s="31">
        <v>1</v>
      </c>
      <c r="V32" s="32" t="s">
        <v>318</v>
      </c>
    </row>
    <row r="33" spans="1:22" s="30" customFormat="1" ht="21" x14ac:dyDescent="0.5">
      <c r="A33" s="31">
        <v>2</v>
      </c>
      <c r="B33" s="32" t="s">
        <v>277</v>
      </c>
      <c r="C33" s="31">
        <v>2</v>
      </c>
      <c r="D33" s="65" t="s">
        <v>402</v>
      </c>
      <c r="E33" s="31">
        <v>2</v>
      </c>
      <c r="F33" s="65" t="s">
        <v>314</v>
      </c>
      <c r="G33" s="31">
        <v>2</v>
      </c>
      <c r="H33" s="65" t="s">
        <v>290</v>
      </c>
      <c r="I33" s="31">
        <v>2</v>
      </c>
      <c r="J33" s="33" t="s">
        <v>294</v>
      </c>
      <c r="K33" s="31">
        <v>2</v>
      </c>
      <c r="L33" s="65" t="s">
        <v>300</v>
      </c>
      <c r="M33" s="31">
        <v>2</v>
      </c>
      <c r="N33" s="32" t="s">
        <v>304</v>
      </c>
      <c r="O33" s="31"/>
      <c r="P33" s="32"/>
      <c r="Q33" s="31">
        <v>2</v>
      </c>
      <c r="R33" s="81" t="s">
        <v>376</v>
      </c>
      <c r="S33" s="31">
        <v>2</v>
      </c>
      <c r="T33" s="30" t="s">
        <v>392</v>
      </c>
      <c r="U33" s="31">
        <v>2</v>
      </c>
      <c r="V33" s="65" t="s">
        <v>387</v>
      </c>
    </row>
    <row r="34" spans="1:22" s="30" customFormat="1" ht="21" x14ac:dyDescent="0.5">
      <c r="A34" s="31">
        <v>3</v>
      </c>
      <c r="B34" s="32" t="s">
        <v>333</v>
      </c>
      <c r="C34" s="31"/>
      <c r="E34" s="31">
        <v>3</v>
      </c>
      <c r="F34" s="65" t="s">
        <v>398</v>
      </c>
      <c r="G34" s="31">
        <v>3</v>
      </c>
      <c r="H34" s="32" t="s">
        <v>291</v>
      </c>
      <c r="I34" s="31">
        <v>3</v>
      </c>
      <c r="J34" s="68" t="s">
        <v>295</v>
      </c>
      <c r="K34" s="31">
        <v>3</v>
      </c>
      <c r="L34" s="65" t="s">
        <v>311</v>
      </c>
      <c r="M34" s="31">
        <v>3</v>
      </c>
      <c r="N34" s="81" t="s">
        <v>389</v>
      </c>
      <c r="O34" s="31"/>
      <c r="P34" s="81"/>
      <c r="Q34" s="31">
        <v>3</v>
      </c>
      <c r="R34" s="65" t="s">
        <v>375</v>
      </c>
      <c r="S34" s="31"/>
      <c r="T34" s="65"/>
      <c r="U34" s="31"/>
      <c r="V34" s="31"/>
    </row>
    <row r="35" spans="1:22" s="30" customFormat="1" ht="21" x14ac:dyDescent="0.5">
      <c r="A35" s="31"/>
      <c r="C35" s="31"/>
      <c r="D35" s="32"/>
      <c r="E35" s="31">
        <v>4</v>
      </c>
      <c r="F35" s="84" t="s">
        <v>396</v>
      </c>
      <c r="G35" s="31">
        <v>4</v>
      </c>
      <c r="H35" s="81" t="s">
        <v>390</v>
      </c>
      <c r="I35" s="31">
        <v>4</v>
      </c>
      <c r="J35" s="68" t="s">
        <v>296</v>
      </c>
      <c r="K35" s="31">
        <v>4</v>
      </c>
      <c r="L35" s="32" t="s">
        <v>301</v>
      </c>
      <c r="M35" s="31"/>
      <c r="N35" s="32"/>
      <c r="O35" s="31"/>
      <c r="P35" s="32"/>
      <c r="Q35" s="31">
        <v>5</v>
      </c>
      <c r="R35" s="65" t="s">
        <v>399</v>
      </c>
      <c r="S35" s="31"/>
      <c r="U35" s="31"/>
      <c r="V35" s="32"/>
    </row>
    <row r="36" spans="1:22" s="30" customFormat="1" ht="21" x14ac:dyDescent="0.5">
      <c r="A36" s="31"/>
      <c r="B36" s="32"/>
      <c r="C36" s="31"/>
      <c r="D36" s="31"/>
      <c r="E36" s="31"/>
      <c r="F36" s="84"/>
      <c r="G36" s="31">
        <v>5</v>
      </c>
      <c r="H36" s="65" t="s">
        <v>403</v>
      </c>
      <c r="I36" s="31"/>
      <c r="J36" s="31"/>
      <c r="K36" s="31"/>
      <c r="M36" s="31"/>
      <c r="N36" s="31"/>
      <c r="O36" s="31"/>
      <c r="P36" s="31"/>
      <c r="Q36" s="31"/>
      <c r="S36" s="31"/>
      <c r="T36" s="31"/>
      <c r="U36" s="31"/>
      <c r="V36" s="31"/>
    </row>
    <row r="37" spans="1:22" s="30" customFormat="1" ht="21" x14ac:dyDescent="0.5">
      <c r="A37" s="31"/>
      <c r="B37" s="31"/>
      <c r="C37" s="31"/>
      <c r="D37" s="31"/>
      <c r="E37" s="31"/>
      <c r="F37" s="33"/>
      <c r="G37" s="31"/>
      <c r="H37" s="31"/>
      <c r="I37" s="31"/>
      <c r="J37" s="35"/>
      <c r="K37" s="31"/>
      <c r="L37" s="31"/>
      <c r="M37" s="31"/>
      <c r="N37" s="31"/>
      <c r="O37" s="31"/>
      <c r="P37" s="31"/>
      <c r="Q37" s="31"/>
      <c r="R37" s="32"/>
      <c r="S37" s="31"/>
      <c r="T37" s="31"/>
      <c r="U37" s="31"/>
      <c r="V37" s="31"/>
    </row>
    <row r="38" spans="1:22" s="30" customFormat="1" ht="21" x14ac:dyDescent="0.5">
      <c r="K38" s="34"/>
      <c r="L38" s="37"/>
    </row>
    <row r="39" spans="1:22" s="30" customFormat="1" ht="21" x14ac:dyDescent="0.5">
      <c r="G39" s="106" t="s">
        <v>319</v>
      </c>
      <c r="H39" s="106"/>
      <c r="I39" s="106"/>
      <c r="J39" s="106"/>
      <c r="K39" s="106"/>
      <c r="L39" s="106"/>
      <c r="M39" s="106"/>
      <c r="N39" s="106"/>
    </row>
    <row r="40" spans="1:22" s="30" customFormat="1" ht="21" x14ac:dyDescent="0.5">
      <c r="G40" s="31">
        <v>1</v>
      </c>
      <c r="H40" s="69" t="s">
        <v>322</v>
      </c>
      <c r="I40" s="31">
        <v>2</v>
      </c>
      <c r="J40" s="67" t="s">
        <v>382</v>
      </c>
      <c r="K40" s="31">
        <v>3</v>
      </c>
      <c r="L40" s="31" t="s">
        <v>383</v>
      </c>
      <c r="M40" s="31"/>
      <c r="N40" s="31"/>
    </row>
    <row r="41" spans="1:22" s="30" customFormat="1" ht="21" x14ac:dyDescent="0.5"/>
  </sheetData>
  <mergeCells count="35">
    <mergeCell ref="B3:V3"/>
    <mergeCell ref="B2:V2"/>
    <mergeCell ref="B1:V1"/>
    <mergeCell ref="B6:V6"/>
    <mergeCell ref="G18:H18"/>
    <mergeCell ref="M18:N18"/>
    <mergeCell ref="B5:V5"/>
    <mergeCell ref="Q13:T13"/>
    <mergeCell ref="I8:L8"/>
    <mergeCell ref="I9:L9"/>
    <mergeCell ref="G13:H13"/>
    <mergeCell ref="I13:J13"/>
    <mergeCell ref="K13:L13"/>
    <mergeCell ref="M13:N13"/>
    <mergeCell ref="C24:R24"/>
    <mergeCell ref="C25:D25"/>
    <mergeCell ref="E25:F25"/>
    <mergeCell ref="G25:H25"/>
    <mergeCell ref="I25:J25"/>
    <mergeCell ref="K25:L25"/>
    <mergeCell ref="M25:N25"/>
    <mergeCell ref="O25:P25"/>
    <mergeCell ref="S31:T31"/>
    <mergeCell ref="U31:V31"/>
    <mergeCell ref="G39:N39"/>
    <mergeCell ref="Q25:R25"/>
    <mergeCell ref="A31:B31"/>
    <mergeCell ref="C31:D31"/>
    <mergeCell ref="E31:F31"/>
    <mergeCell ref="G31:H31"/>
    <mergeCell ref="I31:J31"/>
    <mergeCell ref="K31:L31"/>
    <mergeCell ref="M31:N31"/>
    <mergeCell ref="O31:P31"/>
    <mergeCell ref="Q31:R31"/>
  </mergeCells>
  <pageMargins left="0.70866141732283472" right="0.70866141732283472" top="0.39" bottom="0.74803149606299213" header="0.31496062992125984" footer="0.31496062992125984"/>
  <pageSetup paperSize="5" scale="6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AA41"/>
  <sheetViews>
    <sheetView tabSelected="1" topLeftCell="C1" zoomScale="80" zoomScaleNormal="80" workbookViewId="0">
      <selection activeCell="V39" sqref="V39"/>
    </sheetView>
  </sheetViews>
  <sheetFormatPr defaultColWidth="9.140625" defaultRowHeight="15" x14ac:dyDescent="0.25"/>
  <cols>
    <col min="1" max="1" width="3.28515625" style="28" customWidth="1"/>
    <col min="2" max="2" width="19" style="28" customWidth="1"/>
    <col min="3" max="3" width="3.28515625" style="28" customWidth="1"/>
    <col min="4" max="4" width="19" style="28" customWidth="1"/>
    <col min="5" max="5" width="3.28515625" style="28" customWidth="1"/>
    <col min="6" max="6" width="19" style="28" customWidth="1"/>
    <col min="7" max="7" width="3.28515625" style="28" customWidth="1"/>
    <col min="8" max="8" width="19" style="28" customWidth="1"/>
    <col min="9" max="9" width="3.28515625" style="28" customWidth="1"/>
    <col min="10" max="10" width="19" style="28" customWidth="1"/>
    <col min="11" max="11" width="3.28515625" style="28" customWidth="1"/>
    <col min="12" max="12" width="19" style="28" customWidth="1"/>
    <col min="13" max="13" width="3.28515625" style="28" customWidth="1"/>
    <col min="14" max="14" width="19" style="28" customWidth="1"/>
    <col min="15" max="15" width="3.28515625" style="28" customWidth="1"/>
    <col min="16" max="16" width="19" style="28" customWidth="1"/>
    <col min="17" max="17" width="3.28515625" style="28" customWidth="1"/>
    <col min="18" max="18" width="20.85546875" style="28" customWidth="1"/>
    <col min="19" max="19" width="4.42578125" style="28" customWidth="1"/>
    <col min="20" max="20" width="19.28515625" style="28" customWidth="1"/>
    <col min="21" max="21" width="3.140625" style="28" customWidth="1"/>
    <col min="22" max="22" width="19.28515625" style="28" customWidth="1"/>
    <col min="23" max="16384" width="9.140625" style="28"/>
  </cols>
  <sheetData>
    <row r="1" spans="2:27" s="59" customFormat="1" ht="23.25" customHeight="1" x14ac:dyDescent="0.25">
      <c r="B1" s="103" t="s">
        <v>262</v>
      </c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</row>
    <row r="2" spans="2:27" s="59" customFormat="1" ht="23.25" customHeight="1" x14ac:dyDescent="0.25">
      <c r="B2" s="103" t="s">
        <v>112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</row>
    <row r="3" spans="2:27" s="59" customFormat="1" ht="23.25" customHeight="1" x14ac:dyDescent="0.25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</row>
    <row r="4" spans="2:27" s="59" customFormat="1" ht="23.25" customHeight="1" x14ac:dyDescent="0.25">
      <c r="B4" s="104" t="s">
        <v>264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</row>
    <row r="5" spans="2:27" s="59" customFormat="1" ht="23.25" customHeight="1" x14ac:dyDescent="0.25">
      <c r="B5" s="104" t="s">
        <v>406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</row>
    <row r="6" spans="2:27" s="59" customFormat="1" ht="23.25" customHeight="1" x14ac:dyDescent="0.25"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</row>
    <row r="7" spans="2:27" s="59" customFormat="1" ht="18" customHeight="1" x14ac:dyDescent="0.55000000000000004">
      <c r="B7" s="42"/>
      <c r="C7" s="42"/>
      <c r="D7" s="42"/>
      <c r="E7" s="42"/>
      <c r="F7" s="42"/>
      <c r="G7" s="42"/>
      <c r="H7" s="42"/>
      <c r="I7" s="94" t="s">
        <v>350</v>
      </c>
      <c r="J7" s="94"/>
      <c r="K7" s="94"/>
      <c r="L7" s="94"/>
      <c r="M7" s="42"/>
      <c r="N7" s="42"/>
      <c r="O7" s="42"/>
      <c r="P7" s="42"/>
      <c r="Q7" s="42"/>
      <c r="R7" s="42"/>
      <c r="S7" s="42"/>
      <c r="T7" s="42"/>
      <c r="U7" s="30"/>
      <c r="V7" s="30"/>
    </row>
    <row r="8" spans="2:27" s="30" customFormat="1" ht="22.5" x14ac:dyDescent="0.55000000000000004">
      <c r="B8" s="42"/>
      <c r="C8" s="42"/>
      <c r="D8" s="42"/>
      <c r="E8" s="42"/>
      <c r="F8" s="42"/>
      <c r="G8" s="42"/>
      <c r="H8" s="42"/>
      <c r="I8" s="95" t="s">
        <v>405</v>
      </c>
      <c r="J8" s="95"/>
      <c r="K8" s="95"/>
      <c r="L8" s="95"/>
      <c r="M8" s="42"/>
      <c r="N8" s="42"/>
      <c r="O8" s="42"/>
      <c r="P8" s="42"/>
      <c r="Q8" s="42"/>
      <c r="R8" s="42"/>
      <c r="S8" s="42"/>
      <c r="T8" s="42"/>
    </row>
    <row r="9" spans="2:27" s="30" customFormat="1" ht="22.5" x14ac:dyDescent="0.55000000000000004">
      <c r="B9" s="42"/>
      <c r="C9" s="42"/>
      <c r="D9" s="42"/>
      <c r="E9" s="42"/>
      <c r="F9" s="42"/>
      <c r="G9" s="42"/>
      <c r="H9" s="42"/>
      <c r="I9" s="42"/>
      <c r="J9" s="42"/>
      <c r="K9" s="49"/>
      <c r="L9" s="42"/>
      <c r="M9" s="42"/>
      <c r="N9" s="42"/>
      <c r="O9" s="42"/>
      <c r="P9" s="42"/>
      <c r="Q9" s="42"/>
      <c r="R9" s="42"/>
      <c r="S9" s="42"/>
      <c r="T9" s="42"/>
    </row>
    <row r="10" spans="2:27" s="30" customFormat="1" ht="23.25" thickBot="1" x14ac:dyDescent="0.6">
      <c r="B10" s="42"/>
      <c r="C10" s="42"/>
      <c r="D10" s="42"/>
      <c r="E10" s="42"/>
      <c r="F10" s="42"/>
      <c r="G10" s="42"/>
      <c r="H10" s="42"/>
      <c r="I10" s="42"/>
      <c r="J10" s="42"/>
      <c r="K10" s="54"/>
      <c r="L10" s="55"/>
      <c r="M10" s="55"/>
      <c r="N10" s="55"/>
      <c r="O10" s="55"/>
      <c r="P10" s="55"/>
      <c r="Q10" s="55"/>
      <c r="R10" s="42"/>
      <c r="S10" s="42"/>
      <c r="T10" s="42"/>
    </row>
    <row r="11" spans="2:27" s="30" customFormat="1" ht="22.5" x14ac:dyDescent="0.55000000000000004">
      <c r="B11" s="42"/>
      <c r="C11" s="42"/>
      <c r="D11" s="42"/>
      <c r="E11" s="42"/>
      <c r="F11" s="42"/>
      <c r="G11" s="42"/>
      <c r="H11" s="42"/>
      <c r="I11" s="42"/>
      <c r="J11" s="42"/>
      <c r="K11" s="53"/>
      <c r="L11" s="42"/>
      <c r="M11" s="42"/>
      <c r="N11" s="42"/>
      <c r="O11" s="42"/>
      <c r="P11" s="42"/>
      <c r="Q11" s="57"/>
      <c r="R11" s="56"/>
      <c r="S11" s="42"/>
      <c r="T11" s="42"/>
    </row>
    <row r="12" spans="2:27" s="30" customFormat="1" ht="22.5" x14ac:dyDescent="0.55000000000000004">
      <c r="B12" s="42"/>
      <c r="C12" s="42"/>
      <c r="D12" s="42"/>
      <c r="E12" s="42"/>
      <c r="F12" s="42"/>
      <c r="G12" s="98" t="s">
        <v>335</v>
      </c>
      <c r="H12" s="98"/>
      <c r="I12" s="98" t="s">
        <v>336</v>
      </c>
      <c r="J12" s="98"/>
      <c r="K12" s="98" t="s">
        <v>337</v>
      </c>
      <c r="L12" s="98"/>
      <c r="M12" s="98" t="s">
        <v>338</v>
      </c>
      <c r="N12" s="98"/>
      <c r="O12" s="42"/>
      <c r="P12" s="42"/>
      <c r="Q12" s="98" t="s">
        <v>339</v>
      </c>
      <c r="R12" s="98"/>
      <c r="S12" s="98"/>
      <c r="T12" s="98"/>
    </row>
    <row r="13" spans="2:27" s="30" customFormat="1" ht="22.5" x14ac:dyDescent="0.55000000000000004">
      <c r="B13" s="43"/>
      <c r="C13" s="43"/>
      <c r="D13" s="43"/>
      <c r="E13" s="43"/>
      <c r="F13" s="43"/>
      <c r="G13" s="31">
        <v>1</v>
      </c>
      <c r="H13" s="78" t="s">
        <v>277</v>
      </c>
      <c r="I13" s="31">
        <v>1</v>
      </c>
      <c r="J13" s="32" t="s">
        <v>291</v>
      </c>
      <c r="K13" s="51">
        <v>1</v>
      </c>
      <c r="L13" s="50" t="s">
        <v>304</v>
      </c>
      <c r="M13" s="52">
        <v>1</v>
      </c>
      <c r="N13" s="50" t="s">
        <v>407</v>
      </c>
      <c r="O13" s="43"/>
      <c r="P13" s="43"/>
      <c r="Q13" s="31">
        <v>1</v>
      </c>
      <c r="R13" s="58" t="s">
        <v>342</v>
      </c>
      <c r="S13" s="31">
        <v>5</v>
      </c>
      <c r="T13" s="58" t="s">
        <v>346</v>
      </c>
    </row>
    <row r="14" spans="2:27" s="30" customFormat="1" ht="22.5" x14ac:dyDescent="0.55000000000000004">
      <c r="B14" s="42"/>
      <c r="C14" s="42"/>
      <c r="D14" s="42"/>
      <c r="E14" s="42"/>
      <c r="F14" s="42"/>
      <c r="G14" s="42"/>
      <c r="H14" s="42"/>
      <c r="I14" s="42"/>
      <c r="J14" s="42"/>
      <c r="K14" s="49"/>
      <c r="L14" s="42"/>
      <c r="M14" s="42"/>
      <c r="N14" s="42"/>
      <c r="O14" s="42"/>
      <c r="P14" s="42"/>
      <c r="Q14" s="31">
        <v>2</v>
      </c>
      <c r="R14" s="66" t="s">
        <v>343</v>
      </c>
      <c r="S14" s="31">
        <v>6</v>
      </c>
      <c r="T14" s="58" t="s">
        <v>348</v>
      </c>
    </row>
    <row r="15" spans="2:27" s="30" customFormat="1" ht="22.5" x14ac:dyDescent="0.55000000000000004">
      <c r="B15" s="42"/>
      <c r="C15" s="42"/>
      <c r="D15" s="42"/>
      <c r="E15" s="42"/>
      <c r="F15" s="42"/>
      <c r="G15" s="42"/>
      <c r="H15" s="42"/>
      <c r="I15" s="42"/>
      <c r="J15" s="42"/>
      <c r="K15" s="49"/>
      <c r="L15" s="42"/>
      <c r="M15" s="42"/>
      <c r="N15" s="42"/>
      <c r="O15" s="42"/>
      <c r="P15" s="42"/>
      <c r="Q15" s="31">
        <v>3</v>
      </c>
      <c r="R15" s="66" t="s">
        <v>344</v>
      </c>
      <c r="S15" s="31">
        <v>7</v>
      </c>
      <c r="T15" s="58" t="s">
        <v>404</v>
      </c>
      <c r="AA15" s="30" t="s">
        <v>401</v>
      </c>
    </row>
    <row r="16" spans="2:27" s="30" customFormat="1" ht="22.5" x14ac:dyDescent="0.55000000000000004">
      <c r="B16" s="42"/>
      <c r="C16" s="42"/>
      <c r="D16" s="42"/>
      <c r="E16" s="42"/>
      <c r="F16" s="42"/>
      <c r="G16" s="42"/>
      <c r="H16" s="46"/>
      <c r="I16" s="47"/>
      <c r="J16" s="47"/>
      <c r="K16" s="48"/>
      <c r="L16" s="47"/>
      <c r="M16" s="47"/>
      <c r="N16" s="45"/>
      <c r="O16" s="42"/>
      <c r="P16" s="42"/>
      <c r="Q16" s="31">
        <v>4</v>
      </c>
      <c r="R16" s="66" t="s">
        <v>349</v>
      </c>
      <c r="S16" s="31">
        <v>8</v>
      </c>
      <c r="T16" s="32"/>
    </row>
    <row r="17" spans="1:22" s="30" customFormat="1" ht="22.5" x14ac:dyDescent="0.55000000000000004">
      <c r="B17" s="81"/>
      <c r="C17" s="42"/>
      <c r="E17" s="42"/>
      <c r="F17" s="42"/>
      <c r="G17" s="97" t="s">
        <v>332</v>
      </c>
      <c r="H17" s="97"/>
      <c r="I17" s="42"/>
      <c r="J17" s="42"/>
      <c r="K17" s="49"/>
      <c r="L17" s="42"/>
      <c r="M17" s="97" t="s">
        <v>334</v>
      </c>
      <c r="N17" s="97"/>
      <c r="O17" s="42"/>
      <c r="P17" s="42"/>
      <c r="R17" s="83"/>
      <c r="T17" s="42"/>
    </row>
    <row r="18" spans="1:22" s="30" customFormat="1" ht="22.5" x14ac:dyDescent="0.55000000000000004">
      <c r="C18" s="42"/>
      <c r="D18" s="82"/>
      <c r="E18" s="42"/>
      <c r="F18" s="42"/>
      <c r="G18" s="44">
        <v>1</v>
      </c>
      <c r="H18" s="65" t="s">
        <v>311</v>
      </c>
      <c r="I18" s="42"/>
      <c r="J18" s="42"/>
      <c r="K18" s="49"/>
      <c r="L18" s="42"/>
      <c r="M18" s="44">
        <v>1</v>
      </c>
      <c r="N18" s="65" t="s">
        <v>295</v>
      </c>
      <c r="O18" s="42"/>
      <c r="P18" s="42"/>
      <c r="S18" s="42"/>
      <c r="T18" s="42"/>
    </row>
    <row r="19" spans="1:22" s="30" customFormat="1" ht="21" x14ac:dyDescent="0.5">
      <c r="G19" s="31">
        <v>2</v>
      </c>
      <c r="H19" s="65" t="s">
        <v>286</v>
      </c>
      <c r="K19" s="40"/>
      <c r="M19" s="31">
        <v>2</v>
      </c>
      <c r="N19" s="32" t="s">
        <v>292</v>
      </c>
    </row>
    <row r="20" spans="1:22" s="30" customFormat="1" ht="21" x14ac:dyDescent="0.5">
      <c r="G20" s="31">
        <v>3</v>
      </c>
      <c r="H20" s="65" t="s">
        <v>296</v>
      </c>
      <c r="K20" s="40"/>
      <c r="M20" s="31">
        <v>3</v>
      </c>
      <c r="N20" s="32" t="s">
        <v>294</v>
      </c>
    </row>
    <row r="21" spans="1:22" s="30" customFormat="1" ht="21" x14ac:dyDescent="0.5">
      <c r="G21" s="31">
        <v>4</v>
      </c>
      <c r="H21" s="32" t="s">
        <v>333</v>
      </c>
      <c r="K21" s="40"/>
      <c r="M21" s="31">
        <v>4</v>
      </c>
      <c r="N21" s="32" t="s">
        <v>318</v>
      </c>
    </row>
    <row r="22" spans="1:22" s="30" customFormat="1" ht="21" x14ac:dyDescent="0.5">
      <c r="K22" s="41"/>
    </row>
    <row r="23" spans="1:22" s="30" customFormat="1" ht="21" x14ac:dyDescent="0.5">
      <c r="C23" s="108" t="s">
        <v>323</v>
      </c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08"/>
      <c r="R23" s="108"/>
    </row>
    <row r="24" spans="1:22" s="30" customFormat="1" ht="21" x14ac:dyDescent="0.5">
      <c r="B24" s="39"/>
      <c r="C24" s="96" t="s">
        <v>324</v>
      </c>
      <c r="D24" s="96"/>
      <c r="E24" s="96" t="s">
        <v>325</v>
      </c>
      <c r="F24" s="96"/>
      <c r="G24" s="96" t="s">
        <v>326</v>
      </c>
      <c r="H24" s="96"/>
      <c r="I24" s="96" t="s">
        <v>327</v>
      </c>
      <c r="J24" s="96"/>
      <c r="K24" s="96" t="s">
        <v>328</v>
      </c>
      <c r="L24" s="96"/>
      <c r="M24" s="96" t="s">
        <v>329</v>
      </c>
      <c r="N24" s="96"/>
      <c r="O24" s="96" t="s">
        <v>330</v>
      </c>
      <c r="P24" s="96"/>
      <c r="Q24" s="96" t="s">
        <v>331</v>
      </c>
      <c r="R24" s="96"/>
      <c r="S24" s="39"/>
      <c r="T24" s="39"/>
      <c r="U24" s="39"/>
      <c r="V24" s="39"/>
    </row>
    <row r="25" spans="1:22" s="39" customFormat="1" ht="21" x14ac:dyDescent="0.5">
      <c r="B25" s="28"/>
      <c r="C25" s="38">
        <v>7</v>
      </c>
      <c r="D25" s="65" t="s">
        <v>409</v>
      </c>
      <c r="E25" s="38">
        <v>7</v>
      </c>
      <c r="F25" s="32" t="s">
        <v>410</v>
      </c>
      <c r="G25" s="38">
        <v>7</v>
      </c>
      <c r="H25" s="33" t="s">
        <v>292</v>
      </c>
      <c r="I25" s="38">
        <v>7</v>
      </c>
      <c r="J25" s="65" t="s">
        <v>299</v>
      </c>
      <c r="K25" s="38">
        <v>7</v>
      </c>
      <c r="L25" s="65" t="s">
        <v>398</v>
      </c>
      <c r="M25" s="38">
        <v>7</v>
      </c>
      <c r="N25" s="65" t="s">
        <v>375</v>
      </c>
      <c r="O25" s="38">
        <v>7</v>
      </c>
      <c r="P25" s="65" t="s">
        <v>399</v>
      </c>
      <c r="Q25" s="38">
        <v>7</v>
      </c>
      <c r="R25" s="31" t="s">
        <v>392</v>
      </c>
      <c r="S25" s="28"/>
      <c r="U25" s="28"/>
      <c r="V25" s="28"/>
    </row>
    <row r="26" spans="1:22" ht="21" x14ac:dyDescent="0.5">
      <c r="C26" s="38">
        <v>8</v>
      </c>
      <c r="D26" s="68" t="s">
        <v>286</v>
      </c>
      <c r="E26" s="38">
        <v>8</v>
      </c>
      <c r="F26" s="32" t="s">
        <v>318</v>
      </c>
      <c r="G26" s="38">
        <v>8</v>
      </c>
      <c r="H26" s="65" t="s">
        <v>387</v>
      </c>
      <c r="I26" s="38">
        <v>8</v>
      </c>
      <c r="J26" s="81" t="s">
        <v>389</v>
      </c>
      <c r="K26" s="38">
        <v>8</v>
      </c>
      <c r="L26" s="32" t="s">
        <v>333</v>
      </c>
      <c r="M26" s="38">
        <v>8</v>
      </c>
      <c r="N26" s="68" t="s">
        <v>296</v>
      </c>
      <c r="O26" s="38">
        <v>8</v>
      </c>
      <c r="P26" s="84" t="s">
        <v>396</v>
      </c>
      <c r="Q26" s="38">
        <v>8</v>
      </c>
      <c r="R26" s="65" t="s">
        <v>274</v>
      </c>
    </row>
    <row r="27" spans="1:22" ht="21" x14ac:dyDescent="0.5">
      <c r="C27" s="38">
        <v>9</v>
      </c>
      <c r="D27" s="65" t="s">
        <v>397</v>
      </c>
      <c r="E27" s="38">
        <v>9</v>
      </c>
      <c r="F27" s="65" t="s">
        <v>313</v>
      </c>
      <c r="G27" s="38">
        <v>9</v>
      </c>
      <c r="H27" s="68" t="s">
        <v>295</v>
      </c>
      <c r="I27" s="38">
        <v>9</v>
      </c>
      <c r="J27" s="32" t="s">
        <v>390</v>
      </c>
      <c r="K27" s="38">
        <v>9</v>
      </c>
      <c r="L27" s="65" t="s">
        <v>290</v>
      </c>
      <c r="M27" s="38">
        <v>9</v>
      </c>
      <c r="N27" s="65" t="s">
        <v>300</v>
      </c>
      <c r="O27" s="38">
        <v>9</v>
      </c>
      <c r="P27" s="32" t="s">
        <v>376</v>
      </c>
      <c r="Q27" s="38">
        <v>9</v>
      </c>
      <c r="R27" s="32" t="s">
        <v>294</v>
      </c>
    </row>
    <row r="28" spans="1:22" x14ac:dyDescent="0.25">
      <c r="K28" s="36"/>
    </row>
    <row r="29" spans="1:22" x14ac:dyDescent="0.25">
      <c r="K29" s="36"/>
    </row>
    <row r="30" spans="1:22" ht="21" x14ac:dyDescent="0.5">
      <c r="A30" s="105" t="s">
        <v>408</v>
      </c>
      <c r="B30" s="105"/>
      <c r="C30" s="105" t="s">
        <v>267</v>
      </c>
      <c r="D30" s="105"/>
      <c r="E30" s="105" t="s">
        <v>268</v>
      </c>
      <c r="F30" s="107"/>
      <c r="G30" s="105" t="s">
        <v>269</v>
      </c>
      <c r="H30" s="105"/>
      <c r="I30" s="105" t="s">
        <v>177</v>
      </c>
      <c r="J30" s="107"/>
      <c r="K30" s="105" t="s">
        <v>179</v>
      </c>
      <c r="L30" s="105"/>
      <c r="M30" s="105" t="s">
        <v>270</v>
      </c>
      <c r="N30" s="105"/>
      <c r="O30" s="105" t="s">
        <v>271</v>
      </c>
      <c r="P30" s="105"/>
      <c r="Q30" s="105" t="s">
        <v>272</v>
      </c>
      <c r="R30" s="105"/>
      <c r="S30" s="105" t="s">
        <v>273</v>
      </c>
      <c r="T30" s="105"/>
      <c r="U30" s="105" t="s">
        <v>414</v>
      </c>
      <c r="V30" s="105"/>
    </row>
    <row r="31" spans="1:22" s="85" customFormat="1" ht="21" x14ac:dyDescent="0.5">
      <c r="A31" s="31">
        <v>1</v>
      </c>
      <c r="B31" s="65" t="s">
        <v>274</v>
      </c>
      <c r="C31" s="31">
        <v>1</v>
      </c>
      <c r="D31" s="65" t="s">
        <v>397</v>
      </c>
      <c r="E31" s="31">
        <v>1</v>
      </c>
      <c r="F31" s="68" t="s">
        <v>286</v>
      </c>
      <c r="G31" s="31">
        <v>1</v>
      </c>
      <c r="H31" s="65" t="s">
        <v>289</v>
      </c>
      <c r="I31" s="31">
        <v>1</v>
      </c>
      <c r="J31" s="33" t="s">
        <v>292</v>
      </c>
      <c r="K31" s="31">
        <v>1</v>
      </c>
      <c r="L31" s="65" t="s">
        <v>299</v>
      </c>
      <c r="M31" s="31">
        <v>1</v>
      </c>
      <c r="N31" s="32" t="s">
        <v>302</v>
      </c>
      <c r="O31" s="31">
        <v>1</v>
      </c>
      <c r="P31" s="32" t="s">
        <v>307</v>
      </c>
      <c r="Q31" s="31">
        <v>1</v>
      </c>
      <c r="R31" s="32" t="s">
        <v>309</v>
      </c>
      <c r="S31" s="31">
        <v>1</v>
      </c>
      <c r="T31" s="65" t="s">
        <v>313</v>
      </c>
      <c r="U31" s="31">
        <v>1</v>
      </c>
      <c r="V31" s="32" t="s">
        <v>318</v>
      </c>
    </row>
    <row r="32" spans="1:22" s="30" customFormat="1" ht="21" x14ac:dyDescent="0.5">
      <c r="A32" s="31">
        <v>2</v>
      </c>
      <c r="B32" s="32" t="s">
        <v>277</v>
      </c>
      <c r="C32" s="31">
        <v>2</v>
      </c>
      <c r="D32" s="65" t="s">
        <v>402</v>
      </c>
      <c r="E32" s="31">
        <v>2</v>
      </c>
      <c r="F32" s="65" t="s">
        <v>314</v>
      </c>
      <c r="G32" s="31">
        <v>2</v>
      </c>
      <c r="H32" s="65" t="s">
        <v>290</v>
      </c>
      <c r="I32" s="31">
        <v>2</v>
      </c>
      <c r="J32" s="33" t="s">
        <v>294</v>
      </c>
      <c r="K32" s="31">
        <v>2</v>
      </c>
      <c r="L32" s="65" t="s">
        <v>300</v>
      </c>
      <c r="M32" s="31">
        <v>2</v>
      </c>
      <c r="N32" s="32" t="s">
        <v>304</v>
      </c>
      <c r="O32" s="31">
        <v>2</v>
      </c>
      <c r="P32" s="32" t="s">
        <v>410</v>
      </c>
      <c r="Q32" s="31">
        <v>2</v>
      </c>
      <c r="R32" s="81" t="s">
        <v>376</v>
      </c>
      <c r="S32" s="31">
        <v>2</v>
      </c>
      <c r="T32" s="30" t="s">
        <v>392</v>
      </c>
      <c r="U32" s="31">
        <v>2</v>
      </c>
      <c r="V32" s="65" t="s">
        <v>387</v>
      </c>
    </row>
    <row r="33" spans="1:22" s="30" customFormat="1" ht="21" x14ac:dyDescent="0.5">
      <c r="A33" s="31">
        <v>3</v>
      </c>
      <c r="B33" s="32" t="s">
        <v>333</v>
      </c>
      <c r="C33" s="31">
        <v>3</v>
      </c>
      <c r="D33" s="65" t="s">
        <v>322</v>
      </c>
      <c r="E33" s="31">
        <v>3</v>
      </c>
      <c r="F33" s="65" t="s">
        <v>398</v>
      </c>
      <c r="G33" s="31">
        <v>3</v>
      </c>
      <c r="H33" s="32" t="s">
        <v>291</v>
      </c>
      <c r="I33" s="31">
        <v>3</v>
      </c>
      <c r="J33" s="68" t="s">
        <v>295</v>
      </c>
      <c r="K33" s="31">
        <v>3</v>
      </c>
      <c r="L33" s="65" t="s">
        <v>311</v>
      </c>
      <c r="M33" s="31">
        <v>3</v>
      </c>
      <c r="N33" s="81" t="s">
        <v>389</v>
      </c>
      <c r="O33" s="31">
        <v>3</v>
      </c>
      <c r="P33" s="32" t="s">
        <v>383</v>
      </c>
      <c r="Q33" s="31">
        <v>3</v>
      </c>
      <c r="R33" s="65" t="s">
        <v>375</v>
      </c>
      <c r="S33" s="31"/>
      <c r="T33" s="65"/>
      <c r="U33" s="31"/>
      <c r="V33" s="31"/>
    </row>
    <row r="34" spans="1:22" s="30" customFormat="1" ht="21" x14ac:dyDescent="0.5">
      <c r="A34" s="31">
        <v>4</v>
      </c>
      <c r="B34" s="30" t="s">
        <v>411</v>
      </c>
      <c r="C34" s="31">
        <v>4</v>
      </c>
      <c r="D34" s="65" t="s">
        <v>382</v>
      </c>
      <c r="E34" s="31">
        <v>4</v>
      </c>
      <c r="F34" s="65" t="s">
        <v>396</v>
      </c>
      <c r="G34" s="31">
        <v>4</v>
      </c>
      <c r="H34" s="81" t="s">
        <v>390</v>
      </c>
      <c r="I34" s="31">
        <v>4</v>
      </c>
      <c r="J34" s="68" t="s">
        <v>296</v>
      </c>
      <c r="K34" s="31">
        <v>4</v>
      </c>
      <c r="L34" s="65" t="s">
        <v>387</v>
      </c>
      <c r="M34" s="31"/>
      <c r="N34" s="32"/>
      <c r="O34" s="31"/>
      <c r="P34" s="32"/>
      <c r="Q34" s="31">
        <v>5</v>
      </c>
      <c r="R34" s="65" t="s">
        <v>399</v>
      </c>
      <c r="S34" s="31"/>
      <c r="U34" s="31"/>
      <c r="V34" s="32"/>
    </row>
    <row r="35" spans="1:22" s="30" customFormat="1" ht="21" x14ac:dyDescent="0.5">
      <c r="A35" s="31">
        <v>5</v>
      </c>
      <c r="B35" s="32" t="s">
        <v>413</v>
      </c>
      <c r="C35" s="31"/>
      <c r="D35" s="31"/>
      <c r="E35" s="31"/>
      <c r="F35" s="84"/>
      <c r="G35" s="31">
        <v>5</v>
      </c>
      <c r="H35" s="65" t="s">
        <v>403</v>
      </c>
      <c r="I35" s="31">
        <v>5</v>
      </c>
      <c r="J35" s="31" t="s">
        <v>318</v>
      </c>
      <c r="K35" s="31"/>
      <c r="M35" s="31"/>
      <c r="N35" s="31"/>
      <c r="O35" s="31"/>
      <c r="P35" s="31"/>
      <c r="Q35" s="31"/>
      <c r="S35" s="31"/>
      <c r="T35" s="31"/>
      <c r="U35" s="31"/>
      <c r="V35" s="31"/>
    </row>
    <row r="36" spans="1:22" s="30" customFormat="1" ht="21" x14ac:dyDescent="0.5">
      <c r="A36" s="31">
        <v>6</v>
      </c>
      <c r="B36" s="31" t="s">
        <v>412</v>
      </c>
      <c r="C36" s="31"/>
      <c r="D36" s="31"/>
      <c r="E36" s="31"/>
      <c r="F36" s="33"/>
      <c r="G36" s="31"/>
      <c r="H36" s="31"/>
      <c r="I36" s="31"/>
      <c r="J36" s="35"/>
      <c r="K36" s="31"/>
      <c r="L36" s="31"/>
      <c r="M36" s="31"/>
      <c r="N36" s="31"/>
      <c r="O36" s="31"/>
      <c r="P36" s="31"/>
      <c r="Q36" s="31"/>
      <c r="R36" s="32"/>
      <c r="S36" s="31"/>
      <c r="T36" s="31"/>
      <c r="U36" s="31"/>
      <c r="V36" s="31"/>
    </row>
    <row r="37" spans="1:22" s="30" customFormat="1" ht="21" x14ac:dyDescent="0.5">
      <c r="K37" s="34"/>
      <c r="L37" s="37"/>
    </row>
    <row r="38" spans="1:22" s="30" customFormat="1" ht="21" x14ac:dyDescent="0.5">
      <c r="G38" s="106" t="s">
        <v>319</v>
      </c>
      <c r="H38" s="106"/>
      <c r="I38" s="106"/>
      <c r="J38" s="106"/>
      <c r="K38" s="106"/>
      <c r="L38" s="106"/>
      <c r="M38" s="106"/>
      <c r="N38" s="106"/>
    </row>
    <row r="39" spans="1:22" s="30" customFormat="1" ht="21" x14ac:dyDescent="0.5">
      <c r="G39" s="31">
        <v>1</v>
      </c>
      <c r="H39" s="69" t="s">
        <v>322</v>
      </c>
      <c r="I39" s="31">
        <v>2</v>
      </c>
      <c r="J39" s="67" t="s">
        <v>382</v>
      </c>
      <c r="K39" s="31">
        <v>3</v>
      </c>
      <c r="L39" s="31" t="s">
        <v>383</v>
      </c>
      <c r="M39" s="31"/>
      <c r="N39" s="31"/>
    </row>
    <row r="40" spans="1:22" s="30" customFormat="1" ht="21" x14ac:dyDescent="0.5"/>
    <row r="41" spans="1:22" s="30" customFormat="1" ht="21" x14ac:dyDescent="0.5"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</row>
  </sheetData>
  <mergeCells count="34">
    <mergeCell ref="S30:T30"/>
    <mergeCell ref="U30:V30"/>
    <mergeCell ref="G38:N38"/>
    <mergeCell ref="A30:B30"/>
    <mergeCell ref="Q24:R24"/>
    <mergeCell ref="C30:D30"/>
    <mergeCell ref="E30:F30"/>
    <mergeCell ref="G30:H30"/>
    <mergeCell ref="I30:J30"/>
    <mergeCell ref="K30:L30"/>
    <mergeCell ref="M30:N30"/>
    <mergeCell ref="O30:P30"/>
    <mergeCell ref="Q30:R30"/>
    <mergeCell ref="G17:H17"/>
    <mergeCell ref="M17:N17"/>
    <mergeCell ref="C23:R23"/>
    <mergeCell ref="C24:D24"/>
    <mergeCell ref="E24:F24"/>
    <mergeCell ref="G24:H24"/>
    <mergeCell ref="I24:J24"/>
    <mergeCell ref="K24:L24"/>
    <mergeCell ref="M24:N24"/>
    <mergeCell ref="O24:P24"/>
    <mergeCell ref="I8:L8"/>
    <mergeCell ref="G12:H12"/>
    <mergeCell ref="I12:J12"/>
    <mergeCell ref="K12:L12"/>
    <mergeCell ref="M12:N12"/>
    <mergeCell ref="Q12:T12"/>
    <mergeCell ref="B1:V1"/>
    <mergeCell ref="B2:V2"/>
    <mergeCell ref="B4:V4"/>
    <mergeCell ref="B5:V5"/>
    <mergeCell ref="I7:L7"/>
  </mergeCells>
  <pageMargins left="0.70866141732283472" right="0.70866141732283472" top="0.39" bottom="0.74803149606299213" header="0.31496062992125984" footer="0.31496062992125984"/>
  <pageSetup paperSize="5" scale="6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</vt:lpstr>
      <vt:lpstr>2</vt:lpstr>
      <vt:lpstr>20162017</vt:lpstr>
      <vt:lpstr>20172018</vt:lpstr>
      <vt:lpstr>20202021</vt:lpstr>
      <vt:lpstr>20232024</vt:lpstr>
      <vt:lpstr>20242025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Windows User</cp:lastModifiedBy>
  <cp:lastPrinted>2021-10-28T04:13:10Z</cp:lastPrinted>
  <dcterms:created xsi:type="dcterms:W3CDTF">2016-10-01T04:53:20Z</dcterms:created>
  <dcterms:modified xsi:type="dcterms:W3CDTF">2024-07-25T07:41:04Z</dcterms:modified>
</cp:coreProperties>
</file>